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eekhof/Files/Recreation/Slalom/2024/"/>
    </mc:Choice>
  </mc:AlternateContent>
  <xr:revisionPtr revIDLastSave="0" documentId="13_ncr:1_{0B8DEF59-9D29-C14B-9B9D-D3F847C1D56E}" xr6:coauthVersionLast="47" xr6:coauthVersionMax="47" xr10:uidLastSave="{00000000-0000-0000-0000-000000000000}"/>
  <bookViews>
    <workbookView xWindow="0" yWindow="1260" windowWidth="27040" windowHeight="14860" activeTab="1" xr2:uid="{00000000-000D-0000-FFFF-FFFF00000000}"/>
  </bookViews>
  <sheets>
    <sheet name="Group Order" sheetId="4" r:id="rId1"/>
    <sheet name="Time Order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9" l="1"/>
  <c r="K29" i="9"/>
  <c r="H29" i="9"/>
  <c r="K28" i="9"/>
  <c r="H28" i="9"/>
  <c r="L28" i="9" s="1"/>
  <c r="K22" i="9"/>
  <c r="L22" i="9" s="1"/>
  <c r="H22" i="9"/>
  <c r="K32" i="9"/>
  <c r="H32" i="9"/>
  <c r="L32" i="9" s="1"/>
  <c r="K10" i="9"/>
  <c r="H10" i="9"/>
  <c r="L10" i="9" s="1"/>
  <c r="K27" i="9"/>
  <c r="H27" i="9"/>
  <c r="L27" i="9" s="1"/>
  <c r="K24" i="9"/>
  <c r="H24" i="9"/>
  <c r="K19" i="9"/>
  <c r="H19" i="9"/>
  <c r="L19" i="9" s="1"/>
  <c r="K31" i="9"/>
  <c r="H31" i="9"/>
  <c r="L31" i="9" s="1"/>
  <c r="K30" i="9"/>
  <c r="H30" i="9"/>
  <c r="L30" i="9" s="1"/>
  <c r="K21" i="9"/>
  <c r="H21" i="9"/>
  <c r="K23" i="9"/>
  <c r="H23" i="9"/>
  <c r="L23" i="9" s="1"/>
  <c r="K15" i="9"/>
  <c r="H15" i="9"/>
  <c r="L15" i="9" s="1"/>
  <c r="K6" i="9"/>
  <c r="H6" i="9"/>
  <c r="L6" i="9" s="1"/>
  <c r="K14" i="9"/>
  <c r="L14" i="9" s="1"/>
  <c r="H14" i="9"/>
  <c r="K12" i="9"/>
  <c r="H12" i="9"/>
  <c r="L12" i="9" s="1"/>
  <c r="K25" i="9"/>
  <c r="H25" i="9"/>
  <c r="L25" i="9" s="1"/>
  <c r="K16" i="9"/>
  <c r="H16" i="9"/>
  <c r="L16" i="9" s="1"/>
  <c r="K20" i="9"/>
  <c r="L20" i="9" s="1"/>
  <c r="H20" i="9"/>
  <c r="K18" i="9"/>
  <c r="H18" i="9"/>
  <c r="L18" i="9" s="1"/>
  <c r="K11" i="9"/>
  <c r="H11" i="9"/>
  <c r="L11" i="9" s="1"/>
  <c r="K5" i="9"/>
  <c r="H5" i="9"/>
  <c r="L5" i="9" s="1"/>
  <c r="K4" i="9"/>
  <c r="L4" i="9" s="1"/>
  <c r="H4" i="9"/>
  <c r="K17" i="9"/>
  <c r="H17" i="9"/>
  <c r="L17" i="9" s="1"/>
  <c r="K13" i="9"/>
  <c r="H13" i="9"/>
  <c r="L13" i="9" s="1"/>
  <c r="K9" i="9"/>
  <c r="L9" i="9" s="1"/>
  <c r="H9" i="9"/>
  <c r="K8" i="9"/>
  <c r="H8" i="9"/>
  <c r="K7" i="9"/>
  <c r="H7" i="9"/>
  <c r="L7" i="9" s="1"/>
  <c r="K26" i="9"/>
  <c r="H26" i="9"/>
  <c r="L26" i="9" s="1"/>
  <c r="K30" i="4"/>
  <c r="H30" i="4"/>
  <c r="L30" i="4" s="1"/>
  <c r="K32" i="4"/>
  <c r="K31" i="4"/>
  <c r="K29" i="4"/>
  <c r="H32" i="4"/>
  <c r="H31" i="4"/>
  <c r="H29" i="4"/>
  <c r="K20" i="4"/>
  <c r="H20" i="4"/>
  <c r="L20" i="4" s="1"/>
  <c r="K21" i="4"/>
  <c r="H21" i="4"/>
  <c r="L21" i="4" s="1"/>
  <c r="K26" i="4"/>
  <c r="K14" i="4"/>
  <c r="K9" i="4"/>
  <c r="K27" i="4"/>
  <c r="K22" i="4"/>
  <c r="H26" i="4"/>
  <c r="H14" i="4"/>
  <c r="H9" i="4"/>
  <c r="H27" i="4"/>
  <c r="H22" i="4"/>
  <c r="L22" i="4" s="1"/>
  <c r="L14" i="4" l="1"/>
  <c r="L32" i="4"/>
  <c r="L8" i="9"/>
  <c r="L21" i="9"/>
  <c r="L24" i="9"/>
  <c r="L27" i="4"/>
  <c r="L29" i="4"/>
  <c r="L26" i="4"/>
  <c r="L31" i="4"/>
  <c r="L9" i="4"/>
  <c r="K23" i="4"/>
  <c r="H23" i="4"/>
  <c r="L23" i="4" s="1"/>
  <c r="K17" i="4"/>
  <c r="K5" i="4"/>
  <c r="K7" i="4"/>
  <c r="H17" i="4"/>
  <c r="H5" i="4"/>
  <c r="H7" i="4"/>
  <c r="K13" i="4"/>
  <c r="K18" i="4"/>
  <c r="H13" i="4"/>
  <c r="L13" i="4" s="1"/>
  <c r="H18" i="4"/>
  <c r="K12" i="4"/>
  <c r="K6" i="4"/>
  <c r="K15" i="4"/>
  <c r="H12" i="4"/>
  <c r="H6" i="4"/>
  <c r="H15" i="4"/>
  <c r="K8" i="4"/>
  <c r="H8" i="4"/>
  <c r="K19" i="4"/>
  <c r="H19" i="4"/>
  <c r="L5" i="4" l="1"/>
  <c r="L7" i="4"/>
  <c r="L19" i="4"/>
  <c r="L6" i="4"/>
  <c r="L17" i="4"/>
  <c r="L18" i="4"/>
  <c r="L15" i="4"/>
  <c r="L12" i="4"/>
  <c r="L8" i="4"/>
  <c r="K25" i="4"/>
  <c r="K4" i="4"/>
  <c r="H4" i="4"/>
  <c r="H16" i="4"/>
  <c r="H11" i="4"/>
  <c r="K11" i="4"/>
  <c r="H24" i="4"/>
  <c r="K24" i="4"/>
  <c r="K28" i="4"/>
  <c r="K16" i="4"/>
  <c r="K10" i="4"/>
  <c r="L24" i="4" l="1"/>
  <c r="L11" i="4"/>
  <c r="L4" i="4"/>
  <c r="L16" i="4"/>
  <c r="H28" i="4" l="1"/>
  <c r="L28" i="4" s="1"/>
  <c r="H10" i="4"/>
  <c r="L10" i="4" s="1"/>
  <c r="H25" i="4" l="1"/>
  <c r="L25" i="4" s="1"/>
</calcChain>
</file>

<file path=xl/sharedStrings.xml><?xml version="1.0" encoding="utf-8"?>
<sst xmlns="http://schemas.openxmlformats.org/spreadsheetml/2006/main" count="286" uniqueCount="73">
  <si>
    <t>Penalties2</t>
  </si>
  <si>
    <t>Total2</t>
  </si>
  <si>
    <t>BestTime</t>
  </si>
  <si>
    <t>Last Name</t>
  </si>
  <si>
    <t>Place</t>
  </si>
  <si>
    <t>Age Group</t>
  </si>
  <si>
    <t>Class</t>
  </si>
  <si>
    <t>Name</t>
  </si>
  <si>
    <t>Penalties1</t>
  </si>
  <si>
    <t>Total1</t>
  </si>
  <si>
    <t>Time2</t>
  </si>
  <si>
    <t>Bib</t>
  </si>
  <si>
    <t>David</t>
  </si>
  <si>
    <t>Time1</t>
  </si>
  <si>
    <t>Andrews</t>
  </si>
  <si>
    <t>Steve</t>
  </si>
  <si>
    <t>FOG</t>
  </si>
  <si>
    <t>K1</t>
  </si>
  <si>
    <t>SOG</t>
  </si>
  <si>
    <t>K1W</t>
  </si>
  <si>
    <t>Mstrs</t>
  </si>
  <si>
    <t>Jacob</t>
  </si>
  <si>
    <t>Selander</t>
  </si>
  <si>
    <t xml:space="preserve">Cedar River, Ravensdale WA </t>
  </si>
  <si>
    <t>Dawn</t>
  </si>
  <si>
    <t>Meekhof</t>
  </si>
  <si>
    <t>Cadet</t>
  </si>
  <si>
    <t>Lilian</t>
  </si>
  <si>
    <t>Rufus</t>
  </si>
  <si>
    <t>Knapp</t>
  </si>
  <si>
    <t>Kyle</t>
  </si>
  <si>
    <t>To order, click little arrow to sort. First sort by "best time", then "age group", then "class"</t>
  </si>
  <si>
    <t>K2</t>
  </si>
  <si>
    <t>Senior</t>
  </si>
  <si>
    <t>Thomas</t>
  </si>
  <si>
    <t>VOG</t>
  </si>
  <si>
    <t>Lucas</t>
  </si>
  <si>
    <t>Nelson</t>
  </si>
  <si>
    <t>Kira</t>
  </si>
  <si>
    <t>Boo</t>
  </si>
  <si>
    <t>Turner</t>
  </si>
  <si>
    <t>Tyler</t>
  </si>
  <si>
    <t>Shaun</t>
  </si>
  <si>
    <t>Smith</t>
  </si>
  <si>
    <t>Andrew</t>
  </si>
  <si>
    <t>Ken</t>
  </si>
  <si>
    <t>Daugherty</t>
  </si>
  <si>
    <t>Fleming</t>
  </si>
  <si>
    <t>Karl</t>
  </si>
  <si>
    <t>Guntheroth</t>
  </si>
  <si>
    <t>Marcus</t>
  </si>
  <si>
    <t>Xavier</t>
  </si>
  <si>
    <t>Vaughan</t>
  </si>
  <si>
    <t>Omelus</t>
  </si>
  <si>
    <t>Rankin</t>
  </si>
  <si>
    <t>classes</t>
  </si>
  <si>
    <t>age groups</t>
  </si>
  <si>
    <t>K1W P</t>
  </si>
  <si>
    <t>K1 P</t>
  </si>
  <si>
    <t>Ayla</t>
  </si>
  <si>
    <t>Wilk</t>
  </si>
  <si>
    <t>Levin</t>
  </si>
  <si>
    <t>Jordan</t>
  </si>
  <si>
    <t>Ross</t>
  </si>
  <si>
    <t>Jim</t>
  </si>
  <si>
    <t>Good</t>
  </si>
  <si>
    <t>Jerry</t>
  </si>
  <si>
    <t>Ansel&amp;Shaun</t>
  </si>
  <si>
    <t>Olive&amp;Shaun</t>
  </si>
  <si>
    <t xml:space="preserve">Olive </t>
  </si>
  <si>
    <t>hand</t>
  </si>
  <si>
    <t>Cedar Slalom Race Fall 2024</t>
  </si>
  <si>
    <t>390 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</si>
</sst>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6AAF8"/>
        <bgColor indexed="64"/>
      </patternFill>
    </fill>
    <fill>
      <patternFill patternType="solid">
        <fgColor rgb="FFE3C6FA"/>
        <bgColor indexed="64"/>
      </patternFill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30"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D6AAF8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D6AAF8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colors>
    <mruColors>
      <color rgb="FFE3C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unsGroup" displayName="RaceRunsGroup" ref="A3:M72" totalsRowShown="0" headerRowDxfId="29" dataDxfId="28">
  <autoFilter ref="A3:M72" xr:uid="{00000000-0009-0000-0100-000001000000}"/>
  <sortState xmlns:xlrd2="http://schemas.microsoft.com/office/spreadsheetml/2017/richdata2" ref="A4:M72">
    <sortCondition ref="A3:A72"/>
  </sortState>
  <tableColumns count="13">
    <tableColumn id="1" xr3:uid="{00000000-0010-0000-0000-000001000000}" name="Class" dataDxfId="27"/>
    <tableColumn id="2" xr3:uid="{00000000-0010-0000-0000-000002000000}" name="Age Group" dataDxfId="26"/>
    <tableColumn id="3" xr3:uid="{00000000-0010-0000-0000-000003000000}" name="Bib" dataDxfId="25"/>
    <tableColumn id="4" xr3:uid="{00000000-0010-0000-0000-000004000000}" name="Name" dataDxfId="24"/>
    <tableColumn id="5" xr3:uid="{00000000-0010-0000-0000-000005000000}" name="Last Name" dataDxfId="23"/>
    <tableColumn id="6" xr3:uid="{00000000-0010-0000-0000-000006000000}" name="Time1" dataDxfId="22"/>
    <tableColumn id="7" xr3:uid="{00000000-0010-0000-0000-000007000000}" name="Penalties1" dataDxfId="21"/>
    <tableColumn id="8" xr3:uid="{00000000-0010-0000-0000-000008000000}" name="Total1" dataDxfId="20"/>
    <tableColumn id="9" xr3:uid="{00000000-0010-0000-0000-000009000000}" name="Time2" dataDxfId="19"/>
    <tableColumn id="10" xr3:uid="{00000000-0010-0000-0000-00000A000000}" name="Penalties2" dataDxfId="18"/>
    <tableColumn id="11" xr3:uid="{00000000-0010-0000-0000-00000B000000}" name="Total2" dataDxfId="17"/>
    <tableColumn id="12" xr3:uid="{00000000-0010-0000-0000-00000C000000}" name="BestTime" dataDxfId="16">
      <calculatedColumnFormula>MIN(RaceRunsGroup[[#This Row],[Total1]],RaceRunsGroup[[#This Row],[Total2]])</calculatedColumnFormula>
    </tableColumn>
    <tableColumn id="13" xr3:uid="{00000000-0010-0000-0000-00000D000000}" name="Place" data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1B6C72-722F-F140-A1EB-FE2DC70D0B60}" name="RaceRunsGroup3" displayName="RaceRunsGroup3" ref="A3:M72" totalsRowShown="0" headerRowDxfId="14" dataDxfId="13">
  <autoFilter ref="A3:M72" xr:uid="{00000000-0009-0000-0100-000001000000}"/>
  <sortState xmlns:xlrd2="http://schemas.microsoft.com/office/spreadsheetml/2017/richdata2" ref="A4:M72">
    <sortCondition ref="L3:L72"/>
  </sortState>
  <tableColumns count="13">
    <tableColumn id="1" xr3:uid="{CCAB78F2-6442-7547-B936-1A06809D7F41}" name="Class" dataDxfId="12"/>
    <tableColumn id="2" xr3:uid="{BB7F5138-B43E-6645-95AE-2F1D6144F0F1}" name="Age Group" dataDxfId="11"/>
    <tableColumn id="3" xr3:uid="{F1E20949-C9CC-0940-98EC-2F856D85D30C}" name="Bib" dataDxfId="10"/>
    <tableColumn id="4" xr3:uid="{96A9B442-C7A7-F14F-B8B8-089F500685C1}" name="Name" dataDxfId="9"/>
    <tableColumn id="5" xr3:uid="{C5617E35-4829-F842-B2C6-1971ABE142BA}" name="Last Name" dataDxfId="8"/>
    <tableColumn id="6" xr3:uid="{EDDF6193-A5A9-4F41-A0A0-FDD2D14422BC}" name="Time1" dataDxfId="7"/>
    <tableColumn id="7" xr3:uid="{12C49286-37BC-3E4C-AB97-1DF44B1E5CEB}" name="Penalties1" dataDxfId="6"/>
    <tableColumn id="8" xr3:uid="{0EA8C6AB-D51D-3D4E-8E61-D10B34EF730C}" name="Total1" dataDxfId="5"/>
    <tableColumn id="9" xr3:uid="{F50806F0-10E7-644F-8555-556C12EE025A}" name="Time2" dataDxfId="4"/>
    <tableColumn id="10" xr3:uid="{2881EF78-5A61-F047-8174-0CB5F5A9012E}" name="Penalties2" dataDxfId="3"/>
    <tableColumn id="11" xr3:uid="{A98890E8-ED86-0545-B474-E4998FEE2920}" name="Total2" dataDxfId="2"/>
    <tableColumn id="12" xr3:uid="{6A306B45-9955-C541-9D76-84CE3D99BAA3}" name="BestTime" dataDxfId="1">
      <calculatedColumnFormula>MIN(RaceRunsGroup3[[#This Row],[Total1]],RaceRunsGroup3[[#This Row],[Total2]])</calculatedColumnFormula>
    </tableColumn>
    <tableColumn id="13" xr3:uid="{ABF4BF0A-F09E-DE41-BA50-870598551194}" name="Plac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showRuler="0" topLeftCell="A10" zoomScale="125" workbookViewId="0">
      <selection activeCell="D10" sqref="D10"/>
    </sheetView>
  </sheetViews>
  <sheetFormatPr baseColWidth="10" defaultColWidth="8.83203125" defaultRowHeight="15" x14ac:dyDescent="0.2"/>
  <cols>
    <col min="1" max="2" width="13.83203125" style="1" customWidth="1"/>
    <col min="3" max="3" width="7" style="1" customWidth="1"/>
    <col min="4" max="4" width="13.6640625" style="1" customWidth="1"/>
    <col min="5" max="5" width="12.5" style="1" customWidth="1"/>
    <col min="6" max="6" width="8.83203125" style="1"/>
    <col min="7" max="7" width="11" style="1" customWidth="1"/>
    <col min="8" max="9" width="8.83203125" style="1"/>
    <col min="10" max="10" width="11" style="1" customWidth="1"/>
    <col min="11" max="11" width="8.83203125" style="1"/>
    <col min="12" max="12" width="10.1640625" style="1" customWidth="1"/>
    <col min="13" max="14" width="8.83203125" style="1"/>
    <col min="15" max="15" width="9.6640625" style="1" bestFit="1" customWidth="1"/>
    <col min="16" max="16384" width="8.83203125" style="1"/>
  </cols>
  <sheetData>
    <row r="1" spans="1:16" s="6" customFormat="1" ht="21" x14ac:dyDescent="0.25">
      <c r="A1" s="4" t="s">
        <v>71</v>
      </c>
      <c r="B1" s="5"/>
      <c r="C1" s="5"/>
      <c r="E1" s="5" t="s">
        <v>31</v>
      </c>
    </row>
    <row r="2" spans="1:16" s="6" customFormat="1" x14ac:dyDescent="0.2">
      <c r="A2" s="5" t="s">
        <v>23</v>
      </c>
      <c r="B2" s="5"/>
      <c r="D2" s="6" t="s">
        <v>72</v>
      </c>
      <c r="E2" s="7">
        <v>45389</v>
      </c>
    </row>
    <row r="3" spans="1:16" s="2" customFormat="1" x14ac:dyDescent="0.2">
      <c r="A3" s="2" t="s">
        <v>6</v>
      </c>
      <c r="B3" s="2" t="s">
        <v>5</v>
      </c>
      <c r="C3" s="2" t="s">
        <v>11</v>
      </c>
      <c r="D3" s="2" t="s">
        <v>7</v>
      </c>
      <c r="E3" s="2" t="s">
        <v>3</v>
      </c>
      <c r="F3" s="2" t="s">
        <v>13</v>
      </c>
      <c r="G3" s="2" t="s">
        <v>8</v>
      </c>
      <c r="H3" s="2" t="s">
        <v>9</v>
      </c>
      <c r="I3" s="2" t="s">
        <v>10</v>
      </c>
      <c r="J3" s="2" t="s">
        <v>0</v>
      </c>
      <c r="K3" s="2" t="s">
        <v>1</v>
      </c>
      <c r="L3" s="2" t="s">
        <v>2</v>
      </c>
      <c r="M3" s="2" t="s">
        <v>4</v>
      </c>
      <c r="O3" s="2" t="s">
        <v>55</v>
      </c>
      <c r="P3" s="2" t="s">
        <v>56</v>
      </c>
    </row>
    <row r="4" spans="1:16" x14ac:dyDescent="0.2">
      <c r="A4" s="1" t="s">
        <v>70</v>
      </c>
      <c r="B4" s="1" t="s">
        <v>33</v>
      </c>
      <c r="C4" s="1">
        <v>8</v>
      </c>
      <c r="D4" s="1" t="s">
        <v>30</v>
      </c>
      <c r="E4" s="1" t="s">
        <v>34</v>
      </c>
      <c r="F4" s="1">
        <v>185.41</v>
      </c>
      <c r="G4" s="1">
        <v>6</v>
      </c>
      <c r="H4" s="10">
        <f>F4+G4</f>
        <v>191.41</v>
      </c>
      <c r="I4" s="1">
        <v>194.95</v>
      </c>
      <c r="J4" s="1">
        <v>2</v>
      </c>
      <c r="K4" s="10">
        <f>I4+J4</f>
        <v>196.95</v>
      </c>
      <c r="L4" s="9">
        <f>MIN(RaceRunsGroup[[#This Row],[Total1]],RaceRunsGroup[[#This Row],[Total2]])</f>
        <v>191.41</v>
      </c>
      <c r="M4" s="1">
        <v>1</v>
      </c>
      <c r="O4" s="1" t="s">
        <v>19</v>
      </c>
    </row>
    <row r="5" spans="1:16" x14ac:dyDescent="0.2">
      <c r="A5" s="1" t="s">
        <v>17</v>
      </c>
      <c r="B5" s="1" t="s">
        <v>26</v>
      </c>
      <c r="C5" s="1">
        <v>25</v>
      </c>
      <c r="D5" s="1" t="s">
        <v>50</v>
      </c>
      <c r="E5" s="1" t="s">
        <v>53</v>
      </c>
      <c r="F5" s="1">
        <v>132</v>
      </c>
      <c r="G5" s="1">
        <v>0</v>
      </c>
      <c r="H5" s="10">
        <f>F5+G5</f>
        <v>132</v>
      </c>
      <c r="I5" s="1">
        <v>129.44</v>
      </c>
      <c r="J5" s="1">
        <v>2</v>
      </c>
      <c r="K5" s="10">
        <f>I5+J5</f>
        <v>131.44</v>
      </c>
      <c r="L5" s="9">
        <f>MIN(RaceRunsGroup[[#This Row],[Total1]],RaceRunsGroup[[#This Row],[Total2]])</f>
        <v>131.44</v>
      </c>
      <c r="M5" s="1">
        <v>1</v>
      </c>
      <c r="O5" s="1" t="s">
        <v>70</v>
      </c>
      <c r="P5" s="1" t="s">
        <v>35</v>
      </c>
    </row>
    <row r="6" spans="1:16" x14ac:dyDescent="0.2">
      <c r="A6" s="1" t="s">
        <v>17</v>
      </c>
      <c r="B6" s="1" t="s">
        <v>26</v>
      </c>
      <c r="C6" s="1">
        <v>26</v>
      </c>
      <c r="D6" s="1" t="s">
        <v>36</v>
      </c>
      <c r="E6" s="1" t="s">
        <v>37</v>
      </c>
      <c r="F6" s="1">
        <v>133.91</v>
      </c>
      <c r="G6" s="1">
        <v>0</v>
      </c>
      <c r="H6" s="10">
        <f>F6+G6</f>
        <v>133.91</v>
      </c>
      <c r="I6" s="1">
        <v>132.61000000000001</v>
      </c>
      <c r="J6" s="1">
        <v>2</v>
      </c>
      <c r="K6" s="10">
        <f>I6+J6</f>
        <v>134.61000000000001</v>
      </c>
      <c r="L6" s="9">
        <f>MIN(RaceRunsGroup[[#This Row],[Total1]],RaceRunsGroup[[#This Row],[Total2]])</f>
        <v>133.91</v>
      </c>
      <c r="M6" s="1">
        <v>2</v>
      </c>
      <c r="O6" s="1" t="s">
        <v>57</v>
      </c>
      <c r="P6" s="1" t="s">
        <v>20</v>
      </c>
    </row>
    <row r="7" spans="1:16" x14ac:dyDescent="0.2">
      <c r="A7" s="1" t="s">
        <v>17</v>
      </c>
      <c r="B7" s="1" t="s">
        <v>26</v>
      </c>
      <c r="C7" s="1">
        <v>27</v>
      </c>
      <c r="D7" s="1" t="s">
        <v>51</v>
      </c>
      <c r="E7" s="1" t="s">
        <v>52</v>
      </c>
      <c r="F7" s="1">
        <v>145.94</v>
      </c>
      <c r="G7" s="1">
        <v>2</v>
      </c>
      <c r="H7" s="10">
        <f>F7+G7</f>
        <v>147.94</v>
      </c>
      <c r="I7" s="1">
        <v>135.03</v>
      </c>
      <c r="J7" s="1">
        <v>0</v>
      </c>
      <c r="K7" s="10">
        <f>I7+J7</f>
        <v>135.03</v>
      </c>
      <c r="L7" s="9">
        <f>MIN(RaceRunsGroup[[#This Row],[Total1]],RaceRunsGroup[[#This Row],[Total2]])</f>
        <v>135.03</v>
      </c>
      <c r="M7" s="1">
        <v>3</v>
      </c>
      <c r="O7" s="1" t="s">
        <v>58</v>
      </c>
      <c r="P7" s="1" t="s">
        <v>16</v>
      </c>
    </row>
    <row r="8" spans="1:16" x14ac:dyDescent="0.2">
      <c r="A8" s="1" t="s">
        <v>17</v>
      </c>
      <c r="B8" s="1" t="s">
        <v>26</v>
      </c>
      <c r="C8" s="1">
        <v>28</v>
      </c>
      <c r="D8" s="1" t="s">
        <v>41</v>
      </c>
      <c r="E8" s="1" t="s">
        <v>37</v>
      </c>
      <c r="F8" s="1">
        <v>146.11000000000001</v>
      </c>
      <c r="G8" s="1">
        <v>2</v>
      </c>
      <c r="H8" s="10">
        <f>F8+G8</f>
        <v>148.11000000000001</v>
      </c>
      <c r="I8" s="1">
        <v>152.44</v>
      </c>
      <c r="J8" s="1">
        <v>0</v>
      </c>
      <c r="K8" s="10">
        <f>I8+J8</f>
        <v>152.44</v>
      </c>
      <c r="L8" s="9">
        <f>MIN(RaceRunsGroup[[#This Row],[Total1]],RaceRunsGroup[[#This Row],[Total2]])</f>
        <v>148.11000000000001</v>
      </c>
      <c r="M8" s="1">
        <v>4</v>
      </c>
      <c r="N8" s="3"/>
      <c r="O8" s="1" t="s">
        <v>32</v>
      </c>
      <c r="P8" s="1" t="s">
        <v>18</v>
      </c>
    </row>
    <row r="9" spans="1:16" x14ac:dyDescent="0.2">
      <c r="A9" s="1" t="s">
        <v>17</v>
      </c>
      <c r="B9" s="1" t="s">
        <v>26</v>
      </c>
      <c r="C9" s="1">
        <v>24</v>
      </c>
      <c r="D9" s="1" t="s">
        <v>44</v>
      </c>
      <c r="E9" s="1" t="s">
        <v>54</v>
      </c>
      <c r="F9" s="1">
        <v>151.52000000000001</v>
      </c>
      <c r="G9" s="1">
        <v>2</v>
      </c>
      <c r="H9" s="10">
        <f>F9+G9</f>
        <v>153.52000000000001</v>
      </c>
      <c r="I9" s="1">
        <v>153.77000000000001</v>
      </c>
      <c r="J9" s="1">
        <v>4</v>
      </c>
      <c r="K9" s="10">
        <f>I9+J9</f>
        <v>157.77000000000001</v>
      </c>
      <c r="L9" s="9">
        <f>MIN(RaceRunsGroup[[#This Row],[Total1]],RaceRunsGroup[[#This Row],[Total2]])</f>
        <v>153.52000000000001</v>
      </c>
      <c r="M9" s="1">
        <v>5</v>
      </c>
      <c r="N9" s="3"/>
      <c r="O9" s="1" t="s">
        <v>17</v>
      </c>
    </row>
    <row r="10" spans="1:16" x14ac:dyDescent="0.2">
      <c r="A10" s="1" t="s">
        <v>17</v>
      </c>
      <c r="B10" s="1" t="s">
        <v>16</v>
      </c>
      <c r="C10" s="1">
        <v>22</v>
      </c>
      <c r="D10" s="1" t="s">
        <v>15</v>
      </c>
      <c r="E10" s="1" t="s">
        <v>14</v>
      </c>
      <c r="F10" s="1">
        <v>149.04</v>
      </c>
      <c r="G10" s="1">
        <v>0</v>
      </c>
      <c r="H10" s="10">
        <f>F10+G10</f>
        <v>149.04</v>
      </c>
      <c r="I10" s="1">
        <v>151.72999999999999</v>
      </c>
      <c r="J10" s="1">
        <v>0</v>
      </c>
      <c r="K10" s="10">
        <f>I10+J10</f>
        <v>151.72999999999999</v>
      </c>
      <c r="L10" s="9">
        <f>MIN(RaceRunsGroup[[#This Row],[Total1]],RaceRunsGroup[[#This Row],[Total2]])</f>
        <v>149.04</v>
      </c>
      <c r="M10" s="1">
        <v>1</v>
      </c>
      <c r="N10" s="3"/>
    </row>
    <row r="11" spans="1:16" x14ac:dyDescent="0.2">
      <c r="A11" s="1" t="s">
        <v>17</v>
      </c>
      <c r="B11" s="1" t="s">
        <v>20</v>
      </c>
      <c r="C11" s="1">
        <v>19</v>
      </c>
      <c r="D11" s="1" t="s">
        <v>21</v>
      </c>
      <c r="E11" s="1" t="s">
        <v>22</v>
      </c>
      <c r="F11" s="1">
        <v>114.5</v>
      </c>
      <c r="G11" s="1">
        <v>0</v>
      </c>
      <c r="H11" s="10">
        <f>F11+G11</f>
        <v>114.5</v>
      </c>
      <c r="I11" s="1">
        <v>116.77</v>
      </c>
      <c r="J11" s="1">
        <v>0</v>
      </c>
      <c r="K11" s="10">
        <f>I11+J11</f>
        <v>116.77</v>
      </c>
      <c r="L11" s="9">
        <f>MIN(RaceRunsGroup[[#This Row],[Total1]],RaceRunsGroup[[#This Row],[Total2]])</f>
        <v>114.5</v>
      </c>
      <c r="M11" s="1">
        <v>1</v>
      </c>
    </row>
    <row r="12" spans="1:16" x14ac:dyDescent="0.2">
      <c r="A12" s="1" t="s">
        <v>17</v>
      </c>
      <c r="B12" s="1" t="s">
        <v>20</v>
      </c>
      <c r="C12" s="1">
        <v>18</v>
      </c>
      <c r="D12" s="1" t="s">
        <v>42</v>
      </c>
      <c r="E12" s="1" t="s">
        <v>43</v>
      </c>
      <c r="F12" s="1">
        <v>119.7</v>
      </c>
      <c r="G12" s="1">
        <v>0</v>
      </c>
      <c r="H12" s="10">
        <f>F12+G12</f>
        <v>119.7</v>
      </c>
      <c r="I12" s="1">
        <v>118.48</v>
      </c>
      <c r="J12" s="1">
        <v>0</v>
      </c>
      <c r="K12" s="10">
        <f>I12+J12</f>
        <v>118.48</v>
      </c>
      <c r="L12" s="9">
        <f>MIN(RaceRunsGroup[[#This Row],[Total1]],RaceRunsGroup[[#This Row],[Total2]])</f>
        <v>118.48</v>
      </c>
      <c r="M12" s="1">
        <v>2</v>
      </c>
    </row>
    <row r="13" spans="1:16" x14ac:dyDescent="0.2">
      <c r="A13" s="1" t="s">
        <v>17</v>
      </c>
      <c r="B13" s="1" t="s">
        <v>20</v>
      </c>
      <c r="C13" s="1">
        <v>21</v>
      </c>
      <c r="D13" s="1" t="s">
        <v>45</v>
      </c>
      <c r="E13" s="1" t="s">
        <v>46</v>
      </c>
      <c r="F13" s="1">
        <v>143.49</v>
      </c>
      <c r="G13" s="1">
        <v>0</v>
      </c>
      <c r="H13" s="10">
        <f>F13+G13</f>
        <v>143.49</v>
      </c>
      <c r="I13" s="1">
        <v>143.66999999999999</v>
      </c>
      <c r="J13" s="1">
        <v>2</v>
      </c>
      <c r="K13" s="10">
        <f>I13+J13</f>
        <v>145.66999999999999</v>
      </c>
      <c r="L13" s="9">
        <f>MIN(RaceRunsGroup[[#This Row],[Total1]],RaceRunsGroup[[#This Row],[Total2]])</f>
        <v>143.49</v>
      </c>
      <c r="M13" s="1">
        <v>3</v>
      </c>
    </row>
    <row r="14" spans="1:16" x14ac:dyDescent="0.2">
      <c r="A14" s="1" t="s">
        <v>17</v>
      </c>
      <c r="B14" s="1" t="s">
        <v>33</v>
      </c>
      <c r="C14" s="1">
        <v>30</v>
      </c>
      <c r="D14" s="1" t="s">
        <v>12</v>
      </c>
      <c r="E14" s="1" t="s">
        <v>61</v>
      </c>
      <c r="F14" s="1">
        <v>155.68</v>
      </c>
      <c r="G14" s="1">
        <v>0</v>
      </c>
      <c r="H14" s="10">
        <f>F14+G14</f>
        <v>155.68</v>
      </c>
      <c r="I14" s="1">
        <v>154.21</v>
      </c>
      <c r="J14" s="1">
        <v>0</v>
      </c>
      <c r="K14" s="10">
        <f>I14+J14</f>
        <v>154.21</v>
      </c>
      <c r="L14" s="9">
        <f>MIN(RaceRunsGroup[[#This Row],[Total1]],RaceRunsGroup[[#This Row],[Total2]])</f>
        <v>154.21</v>
      </c>
      <c r="M14" s="1">
        <v>1</v>
      </c>
    </row>
    <row r="15" spans="1:16" x14ac:dyDescent="0.2">
      <c r="A15" s="1" t="s">
        <v>17</v>
      </c>
      <c r="B15" s="1" t="s">
        <v>33</v>
      </c>
      <c r="C15" s="1">
        <v>32</v>
      </c>
      <c r="D15" s="1" t="s">
        <v>30</v>
      </c>
      <c r="E15" s="1" t="s">
        <v>34</v>
      </c>
      <c r="F15" s="1">
        <v>155.71</v>
      </c>
      <c r="G15" s="1">
        <v>4</v>
      </c>
      <c r="H15" s="10">
        <f>F15+G15</f>
        <v>159.71</v>
      </c>
      <c r="I15" s="1">
        <v>151.54</v>
      </c>
      <c r="J15" s="1">
        <v>4</v>
      </c>
      <c r="K15" s="10">
        <f>I15+J15</f>
        <v>155.54</v>
      </c>
      <c r="L15" s="9">
        <f>MIN(RaceRunsGroup[[#This Row],[Total1]],RaceRunsGroup[[#This Row],[Total2]])</f>
        <v>155.54</v>
      </c>
      <c r="M15" s="1">
        <v>2</v>
      </c>
    </row>
    <row r="16" spans="1:16" x14ac:dyDescent="0.2">
      <c r="A16" s="1" t="s">
        <v>17</v>
      </c>
      <c r="B16" s="1" t="s">
        <v>18</v>
      </c>
      <c r="C16" s="1">
        <v>29</v>
      </c>
      <c r="D16" s="1" t="s">
        <v>28</v>
      </c>
      <c r="E16" s="1" t="s">
        <v>29</v>
      </c>
      <c r="F16" s="1">
        <v>159.62</v>
      </c>
      <c r="G16" s="1">
        <v>4</v>
      </c>
      <c r="H16" s="10">
        <f>F16+G16</f>
        <v>163.62</v>
      </c>
      <c r="I16" s="1">
        <v>152.22999999999999</v>
      </c>
      <c r="J16" s="1">
        <v>0</v>
      </c>
      <c r="K16" s="10">
        <f>I16+J16</f>
        <v>152.22999999999999</v>
      </c>
      <c r="L16" s="9">
        <f>MIN(RaceRunsGroup[[#This Row],[Total1]],RaceRunsGroup[[#This Row],[Total2]])</f>
        <v>152.22999999999999</v>
      </c>
      <c r="M16" s="1">
        <v>1</v>
      </c>
      <c r="N16" s="3"/>
    </row>
    <row r="17" spans="1:14" x14ac:dyDescent="0.2">
      <c r="A17" s="1" t="s">
        <v>17</v>
      </c>
      <c r="B17" s="1" t="s">
        <v>18</v>
      </c>
      <c r="C17" s="1">
        <v>33</v>
      </c>
      <c r="D17" s="1" t="s">
        <v>48</v>
      </c>
      <c r="E17" s="1" t="s">
        <v>49</v>
      </c>
      <c r="F17" s="1">
        <v>183</v>
      </c>
      <c r="G17" s="1">
        <v>6</v>
      </c>
      <c r="H17" s="10">
        <f>F17+G17</f>
        <v>189</v>
      </c>
      <c r="I17" s="1">
        <v>184.16</v>
      </c>
      <c r="J17" s="1">
        <v>6</v>
      </c>
      <c r="K17" s="10">
        <f>I17+J17</f>
        <v>190.16</v>
      </c>
      <c r="L17" s="9">
        <f>MIN(RaceRunsGroup[[#This Row],[Total1]],RaceRunsGroup[[#This Row],[Total2]])</f>
        <v>189</v>
      </c>
      <c r="M17" s="1">
        <v>2</v>
      </c>
      <c r="N17" s="3"/>
    </row>
    <row r="18" spans="1:14" x14ac:dyDescent="0.2">
      <c r="A18" s="1" t="s">
        <v>17</v>
      </c>
      <c r="B18" s="1" t="s">
        <v>35</v>
      </c>
      <c r="C18" s="1">
        <v>31</v>
      </c>
      <c r="D18" s="1" t="s">
        <v>12</v>
      </c>
      <c r="E18" s="1" t="s">
        <v>47</v>
      </c>
      <c r="F18" s="1">
        <v>147.13999999999999</v>
      </c>
      <c r="G18" s="1">
        <v>0</v>
      </c>
      <c r="H18" s="10">
        <f>F18+G18</f>
        <v>147.13999999999999</v>
      </c>
      <c r="I18" s="1">
        <v>148.47</v>
      </c>
      <c r="J18" s="1">
        <v>4</v>
      </c>
      <c r="K18" s="10">
        <f>I18+J18</f>
        <v>152.47</v>
      </c>
      <c r="L18" s="9">
        <f>MIN(RaceRunsGroup[[#This Row],[Total1]],RaceRunsGroup[[#This Row],[Total2]])</f>
        <v>147.13999999999999</v>
      </c>
      <c r="M18" s="1">
        <v>1</v>
      </c>
      <c r="N18" s="3"/>
    </row>
    <row r="19" spans="1:14" x14ac:dyDescent="0.2">
      <c r="A19" s="1" t="s">
        <v>58</v>
      </c>
      <c r="B19" s="1" t="s">
        <v>20</v>
      </c>
      <c r="C19" s="1">
        <v>6</v>
      </c>
      <c r="D19" s="1" t="s">
        <v>21</v>
      </c>
      <c r="E19" s="1" t="s">
        <v>22</v>
      </c>
      <c r="F19" s="1">
        <v>127.09</v>
      </c>
      <c r="G19" s="1">
        <v>2</v>
      </c>
      <c r="H19" s="10">
        <f>F19+G19</f>
        <v>129.09</v>
      </c>
      <c r="I19" s="1">
        <v>999</v>
      </c>
      <c r="J19" s="1">
        <v>0</v>
      </c>
      <c r="K19" s="10">
        <f>I19+J19</f>
        <v>999</v>
      </c>
      <c r="L19" s="9">
        <f>MIN(RaceRunsGroup[[#This Row],[Total1]],RaceRunsGroup[[#This Row],[Total2]])</f>
        <v>129.09</v>
      </c>
      <c r="M19" s="1">
        <v>1</v>
      </c>
      <c r="N19" s="3"/>
    </row>
    <row r="20" spans="1:14" x14ac:dyDescent="0.2">
      <c r="A20" s="1" t="s">
        <v>58</v>
      </c>
      <c r="B20" s="1" t="s">
        <v>33</v>
      </c>
      <c r="C20" s="1">
        <v>9</v>
      </c>
      <c r="D20" s="1" t="s">
        <v>12</v>
      </c>
      <c r="E20" s="1" t="s">
        <v>61</v>
      </c>
      <c r="F20" s="1">
        <v>159.53</v>
      </c>
      <c r="G20" s="1">
        <v>0</v>
      </c>
      <c r="H20" s="10">
        <f>F20+G20</f>
        <v>159.53</v>
      </c>
      <c r="I20" s="1">
        <v>149.5</v>
      </c>
      <c r="J20" s="1">
        <v>0</v>
      </c>
      <c r="K20" s="10">
        <f>I20+J20</f>
        <v>149.5</v>
      </c>
      <c r="L20" s="9">
        <f>MIN(RaceRunsGroup[[#This Row],[Total1]],RaceRunsGroup[[#This Row],[Total2]])</f>
        <v>149.5</v>
      </c>
      <c r="M20" s="1">
        <v>1</v>
      </c>
      <c r="N20" s="3"/>
    </row>
    <row r="21" spans="1:14" x14ac:dyDescent="0.2">
      <c r="A21" s="1" t="s">
        <v>58</v>
      </c>
      <c r="B21" s="1" t="s">
        <v>33</v>
      </c>
      <c r="C21" s="1">
        <v>10</v>
      </c>
      <c r="D21" s="1" t="s">
        <v>66</v>
      </c>
      <c r="E21" s="1" t="s">
        <v>63</v>
      </c>
      <c r="F21" s="1">
        <v>166.76</v>
      </c>
      <c r="G21" s="1">
        <v>2</v>
      </c>
      <c r="H21" s="10">
        <f>F21+G21</f>
        <v>168.76</v>
      </c>
      <c r="I21" s="1">
        <v>167.23</v>
      </c>
      <c r="J21" s="1">
        <v>4</v>
      </c>
      <c r="K21" s="10">
        <f>I21+J21</f>
        <v>171.23</v>
      </c>
      <c r="L21" s="9">
        <f>MIN(RaceRunsGroup[[#This Row],[Total1]],RaceRunsGroup[[#This Row],[Total2]])</f>
        <v>168.76</v>
      </c>
      <c r="M21" s="1">
        <v>2</v>
      </c>
      <c r="N21" s="3"/>
    </row>
    <row r="22" spans="1:14" x14ac:dyDescent="0.2">
      <c r="A22" s="1" t="s">
        <v>58</v>
      </c>
      <c r="B22" s="1" t="s">
        <v>18</v>
      </c>
      <c r="C22" s="1">
        <v>7</v>
      </c>
      <c r="D22" s="1" t="s">
        <v>64</v>
      </c>
      <c r="E22" s="1" t="s">
        <v>65</v>
      </c>
      <c r="F22" s="1">
        <v>174.49</v>
      </c>
      <c r="G22" s="1">
        <v>0</v>
      </c>
      <c r="H22" s="10">
        <f>F22+G22</f>
        <v>174.49</v>
      </c>
      <c r="I22" s="1">
        <v>158.41</v>
      </c>
      <c r="J22" s="1">
        <v>0</v>
      </c>
      <c r="K22" s="10">
        <f>I22+J22</f>
        <v>158.41</v>
      </c>
      <c r="L22" s="9">
        <f>MIN(RaceRunsGroup[[#This Row],[Total1]],RaceRunsGroup[[#This Row],[Total2]])</f>
        <v>158.41</v>
      </c>
      <c r="M22" s="1">
        <v>1</v>
      </c>
      <c r="N22" s="3"/>
    </row>
    <row r="23" spans="1:14" x14ac:dyDescent="0.2">
      <c r="A23" s="1" t="s">
        <v>19</v>
      </c>
      <c r="B23" s="1" t="s">
        <v>26</v>
      </c>
      <c r="C23" s="1">
        <v>3</v>
      </c>
      <c r="D23" s="1" t="s">
        <v>38</v>
      </c>
      <c r="E23" s="1" t="s">
        <v>14</v>
      </c>
      <c r="F23" s="1">
        <v>214.46</v>
      </c>
      <c r="G23" s="1">
        <v>0</v>
      </c>
      <c r="H23" s="10">
        <f>F23+G23</f>
        <v>214.46</v>
      </c>
      <c r="I23" s="1">
        <v>211.12</v>
      </c>
      <c r="J23" s="1">
        <v>6</v>
      </c>
      <c r="K23" s="10">
        <f>I23+J23</f>
        <v>217.12</v>
      </c>
      <c r="L23" s="9">
        <f>MIN(RaceRunsGroup[[#This Row],[Total1]],RaceRunsGroup[[#This Row],[Total2]])</f>
        <v>214.46</v>
      </c>
      <c r="M23" s="1">
        <v>1</v>
      </c>
      <c r="N23" s="3"/>
    </row>
    <row r="24" spans="1:14" x14ac:dyDescent="0.2">
      <c r="A24" s="1" t="s">
        <v>19</v>
      </c>
      <c r="B24" s="1" t="s">
        <v>26</v>
      </c>
      <c r="C24" s="1">
        <v>4</v>
      </c>
      <c r="D24" s="1" t="s">
        <v>27</v>
      </c>
      <c r="E24" s="1" t="s">
        <v>14</v>
      </c>
      <c r="F24" s="1">
        <v>219.13</v>
      </c>
      <c r="G24" s="1">
        <v>54</v>
      </c>
      <c r="H24" s="10">
        <f>F24+G24</f>
        <v>273.13</v>
      </c>
      <c r="I24" s="1">
        <v>225.04</v>
      </c>
      <c r="J24" s="1">
        <v>162</v>
      </c>
      <c r="K24" s="10">
        <f>I24+J24</f>
        <v>387.03999999999996</v>
      </c>
      <c r="L24" s="9">
        <f>MIN(RaceRunsGroup[[#This Row],[Total1]],RaceRunsGroup[[#This Row],[Total2]])</f>
        <v>273.13</v>
      </c>
      <c r="M24" s="1">
        <v>2</v>
      </c>
    </row>
    <row r="25" spans="1:14" x14ac:dyDescent="0.2">
      <c r="A25" s="1" t="s">
        <v>19</v>
      </c>
      <c r="B25" s="1" t="s">
        <v>16</v>
      </c>
      <c r="C25" s="1">
        <v>34</v>
      </c>
      <c r="D25" s="1" t="s">
        <v>24</v>
      </c>
      <c r="E25" s="1" t="s">
        <v>25</v>
      </c>
      <c r="F25" s="1">
        <v>157.72</v>
      </c>
      <c r="G25" s="1">
        <v>0</v>
      </c>
      <c r="H25" s="10">
        <f>F25+G25</f>
        <v>157.72</v>
      </c>
      <c r="I25" s="1">
        <v>154.31</v>
      </c>
      <c r="J25" s="1">
        <v>0</v>
      </c>
      <c r="K25" s="10">
        <f>I25+J25</f>
        <v>154.31</v>
      </c>
      <c r="L25" s="9">
        <f>MIN(RaceRunsGroup[[#This Row],[Total1]],RaceRunsGroup[[#This Row],[Total2]])</f>
        <v>154.31</v>
      </c>
      <c r="M25" s="1">
        <v>1</v>
      </c>
    </row>
    <row r="26" spans="1:14" x14ac:dyDescent="0.2">
      <c r="A26" s="1" t="s">
        <v>19</v>
      </c>
      <c r="B26" s="1" t="s">
        <v>33</v>
      </c>
      <c r="C26" s="1">
        <v>17</v>
      </c>
      <c r="D26" s="1" t="s">
        <v>59</v>
      </c>
      <c r="E26" s="1" t="s">
        <v>60</v>
      </c>
      <c r="F26" s="1">
        <v>174.21</v>
      </c>
      <c r="G26" s="1">
        <v>4</v>
      </c>
      <c r="H26" s="10">
        <f>F26+G26</f>
        <v>178.21</v>
      </c>
      <c r="I26" s="1">
        <v>175.91</v>
      </c>
      <c r="J26" s="1">
        <v>2</v>
      </c>
      <c r="K26" s="10">
        <f>I26+J26</f>
        <v>177.91</v>
      </c>
      <c r="L26" s="9">
        <f>MIN(RaceRunsGroup[[#This Row],[Total1]],RaceRunsGroup[[#This Row],[Total2]])</f>
        <v>177.91</v>
      </c>
      <c r="M26" s="1">
        <v>1</v>
      </c>
    </row>
    <row r="27" spans="1:14" x14ac:dyDescent="0.2">
      <c r="A27" s="1" t="s">
        <v>19</v>
      </c>
      <c r="B27" s="1" t="s">
        <v>33</v>
      </c>
      <c r="C27" s="1">
        <v>12</v>
      </c>
      <c r="D27" s="1" t="s">
        <v>62</v>
      </c>
      <c r="E27" s="1" t="s">
        <v>63</v>
      </c>
      <c r="F27" s="1">
        <v>191.67</v>
      </c>
      <c r="G27" s="1">
        <v>54</v>
      </c>
      <c r="H27" s="10">
        <f>F27+G27</f>
        <v>245.67</v>
      </c>
      <c r="I27" s="1">
        <v>190.8</v>
      </c>
      <c r="J27" s="1">
        <v>2</v>
      </c>
      <c r="K27" s="10">
        <f>I27+J27</f>
        <v>192.8</v>
      </c>
      <c r="L27" s="9">
        <f>MIN(RaceRunsGroup[[#This Row],[Total1]],RaceRunsGroup[[#This Row],[Total2]])</f>
        <v>192.8</v>
      </c>
      <c r="M27" s="1">
        <v>1</v>
      </c>
    </row>
    <row r="28" spans="1:14" x14ac:dyDescent="0.2">
      <c r="A28" s="1" t="s">
        <v>19</v>
      </c>
      <c r="B28" s="1" t="s">
        <v>18</v>
      </c>
      <c r="C28" s="1">
        <v>2</v>
      </c>
      <c r="D28" s="1" t="s">
        <v>39</v>
      </c>
      <c r="E28" s="1" t="s">
        <v>40</v>
      </c>
      <c r="F28" s="1">
        <v>141.32</v>
      </c>
      <c r="G28" s="1">
        <v>4</v>
      </c>
      <c r="H28" s="10">
        <f>F28+G28</f>
        <v>145.32</v>
      </c>
      <c r="I28" s="1">
        <v>136.78</v>
      </c>
      <c r="J28" s="1">
        <v>0</v>
      </c>
      <c r="K28" s="10">
        <f>I28+J28</f>
        <v>136.78</v>
      </c>
      <c r="L28" s="9">
        <f>MIN(RaceRunsGroup[[#This Row],[Total1]],RaceRunsGroup[[#This Row],[Total2]])</f>
        <v>136.78</v>
      </c>
      <c r="M28" s="1">
        <v>1</v>
      </c>
    </row>
    <row r="29" spans="1:14" x14ac:dyDescent="0.2">
      <c r="A29" s="1" t="s">
        <v>57</v>
      </c>
      <c r="B29" s="1" t="s">
        <v>26</v>
      </c>
      <c r="C29" s="1">
        <v>13</v>
      </c>
      <c r="D29" s="1" t="s">
        <v>69</v>
      </c>
      <c r="E29" s="1" t="s">
        <v>43</v>
      </c>
      <c r="F29" s="1">
        <v>156.47</v>
      </c>
      <c r="G29" s="1">
        <v>402</v>
      </c>
      <c r="H29" s="10">
        <f>F29+G29</f>
        <v>558.47</v>
      </c>
      <c r="I29" s="1">
        <v>145.04</v>
      </c>
      <c r="J29" s="1">
        <v>400</v>
      </c>
      <c r="K29" s="10">
        <f>I29+J29</f>
        <v>545.04</v>
      </c>
      <c r="L29" s="9">
        <f>MIN(RaceRunsGroup[[#This Row],[Total1]],RaceRunsGroup[[#This Row],[Total2]])</f>
        <v>545.04</v>
      </c>
      <c r="M29" s="1">
        <v>1</v>
      </c>
    </row>
    <row r="30" spans="1:14" x14ac:dyDescent="0.2">
      <c r="A30" s="1" t="s">
        <v>57</v>
      </c>
      <c r="B30" s="1" t="s">
        <v>33</v>
      </c>
      <c r="C30" s="1">
        <v>11</v>
      </c>
      <c r="D30" s="1" t="s">
        <v>59</v>
      </c>
      <c r="E30" s="1" t="s">
        <v>60</v>
      </c>
      <c r="F30" s="1">
        <v>166.54</v>
      </c>
      <c r="G30" s="1">
        <v>2</v>
      </c>
      <c r="H30" s="10">
        <f>F30+G30</f>
        <v>168.54</v>
      </c>
      <c r="I30" s="1">
        <v>167.38</v>
      </c>
      <c r="J30" s="1">
        <v>2</v>
      </c>
      <c r="K30" s="10">
        <f>I30+J30</f>
        <v>169.38</v>
      </c>
      <c r="L30" s="9">
        <f>MIN(RaceRunsGroup[[#This Row],[Total1]],RaceRunsGroup[[#This Row],[Total2]])</f>
        <v>168.54</v>
      </c>
      <c r="M30" s="1">
        <v>1</v>
      </c>
    </row>
    <row r="31" spans="1:14" x14ac:dyDescent="0.2">
      <c r="A31" s="1" t="s">
        <v>32</v>
      </c>
      <c r="C31" s="1">
        <v>15</v>
      </c>
      <c r="D31" s="1" t="s">
        <v>68</v>
      </c>
      <c r="E31" s="1" t="s">
        <v>43</v>
      </c>
      <c r="F31" s="1">
        <v>189.3</v>
      </c>
      <c r="G31" s="1">
        <v>8</v>
      </c>
      <c r="H31" s="10">
        <f>F31+G31</f>
        <v>197.3</v>
      </c>
      <c r="I31" s="1">
        <v>999</v>
      </c>
      <c r="K31" s="10">
        <f>I31+J31</f>
        <v>999</v>
      </c>
      <c r="L31" s="9">
        <f>MIN(RaceRunsGroup[[#This Row],[Total1]],RaceRunsGroup[[#This Row],[Total2]])</f>
        <v>197.3</v>
      </c>
      <c r="M31" s="1">
        <v>1</v>
      </c>
    </row>
    <row r="32" spans="1:14" x14ac:dyDescent="0.2">
      <c r="A32" s="1" t="s">
        <v>32</v>
      </c>
      <c r="C32" s="1">
        <v>5</v>
      </c>
      <c r="D32" s="1" t="s">
        <v>67</v>
      </c>
      <c r="E32" s="1" t="s">
        <v>43</v>
      </c>
      <c r="F32" s="1">
        <v>195.46</v>
      </c>
      <c r="G32" s="1">
        <v>12</v>
      </c>
      <c r="H32" s="10">
        <f>F32+G32</f>
        <v>207.46</v>
      </c>
      <c r="I32" s="1">
        <v>999</v>
      </c>
      <c r="K32" s="10">
        <f>I32+J32</f>
        <v>999</v>
      </c>
      <c r="L32" s="9">
        <f>MIN(RaceRunsGroup[[#This Row],[Total1]],RaceRunsGroup[[#This Row],[Total2]])</f>
        <v>207.46</v>
      </c>
      <c r="M32" s="1">
        <v>1</v>
      </c>
    </row>
    <row r="33" spans="5:12" x14ac:dyDescent="0.2">
      <c r="H33" s="10"/>
      <c r="K33" s="10"/>
      <c r="L33" s="9"/>
    </row>
    <row r="34" spans="5:12" x14ac:dyDescent="0.2">
      <c r="H34" s="10"/>
      <c r="K34" s="10"/>
      <c r="L34" s="9"/>
    </row>
    <row r="35" spans="5:12" x14ac:dyDescent="0.2">
      <c r="H35" s="10"/>
      <c r="K35" s="10"/>
      <c r="L35" s="9"/>
    </row>
    <row r="36" spans="5:12" x14ac:dyDescent="0.2">
      <c r="H36" s="10"/>
      <c r="K36" s="10"/>
      <c r="L36" s="9"/>
    </row>
    <row r="37" spans="5:12" x14ac:dyDescent="0.2">
      <c r="H37" s="10"/>
      <c r="K37" s="10"/>
      <c r="L37" s="9"/>
    </row>
    <row r="38" spans="5:12" x14ac:dyDescent="0.2">
      <c r="H38" s="10"/>
      <c r="K38" s="10"/>
      <c r="L38" s="9"/>
    </row>
    <row r="39" spans="5:12" x14ac:dyDescent="0.2">
      <c r="H39" s="10"/>
      <c r="K39" s="10"/>
      <c r="L39" s="9"/>
    </row>
    <row r="40" spans="5:12" x14ac:dyDescent="0.2">
      <c r="H40" s="10"/>
      <c r="K40" s="10"/>
      <c r="L40" s="9"/>
    </row>
    <row r="41" spans="5:12" x14ac:dyDescent="0.2">
      <c r="E41" s="8"/>
      <c r="H41" s="10"/>
      <c r="K41" s="10"/>
      <c r="L41" s="9"/>
    </row>
    <row r="42" spans="5:12" x14ac:dyDescent="0.2">
      <c r="H42" s="10"/>
      <c r="K42" s="10"/>
      <c r="L42" s="9"/>
    </row>
    <row r="43" spans="5:12" x14ac:dyDescent="0.2">
      <c r="H43" s="10"/>
      <c r="K43" s="10"/>
      <c r="L43" s="9"/>
    </row>
    <row r="44" spans="5:12" x14ac:dyDescent="0.2">
      <c r="H44" s="10"/>
      <c r="K44" s="10"/>
      <c r="L44" s="9"/>
    </row>
    <row r="45" spans="5:12" x14ac:dyDescent="0.2">
      <c r="H45" s="10"/>
      <c r="K45" s="10"/>
      <c r="L45" s="9"/>
    </row>
    <row r="46" spans="5:12" x14ac:dyDescent="0.2">
      <c r="H46" s="10"/>
      <c r="K46" s="10"/>
      <c r="L46" s="9"/>
    </row>
    <row r="47" spans="5:12" x14ac:dyDescent="0.2">
      <c r="H47" s="10"/>
      <c r="K47" s="10"/>
      <c r="L47" s="9"/>
    </row>
    <row r="48" spans="5:12" x14ac:dyDescent="0.2">
      <c r="H48" s="10"/>
      <c r="K48" s="10"/>
      <c r="L48" s="9"/>
    </row>
    <row r="49" spans="5:12" x14ac:dyDescent="0.2">
      <c r="H49" s="10"/>
      <c r="K49" s="10"/>
      <c r="L49" s="9"/>
    </row>
    <row r="50" spans="5:12" x14ac:dyDescent="0.2">
      <c r="H50" s="10"/>
      <c r="K50" s="10"/>
      <c r="L50" s="9"/>
    </row>
    <row r="51" spans="5:12" x14ac:dyDescent="0.2">
      <c r="H51" s="10"/>
      <c r="K51" s="10"/>
      <c r="L51" s="9"/>
    </row>
    <row r="52" spans="5:12" x14ac:dyDescent="0.2">
      <c r="H52" s="10"/>
      <c r="K52" s="10"/>
      <c r="L52" s="9"/>
    </row>
    <row r="53" spans="5:12" x14ac:dyDescent="0.2">
      <c r="H53" s="10"/>
      <c r="K53" s="10"/>
      <c r="L53" s="9"/>
    </row>
    <row r="54" spans="5:12" x14ac:dyDescent="0.2">
      <c r="H54" s="10"/>
      <c r="K54" s="10"/>
      <c r="L54" s="9"/>
    </row>
    <row r="55" spans="5:12" x14ac:dyDescent="0.2">
      <c r="H55" s="10"/>
      <c r="K55" s="10"/>
      <c r="L55" s="9"/>
    </row>
    <row r="56" spans="5:12" x14ac:dyDescent="0.2">
      <c r="H56" s="10"/>
      <c r="K56" s="10"/>
      <c r="L56" s="9"/>
    </row>
    <row r="57" spans="5:12" x14ac:dyDescent="0.2">
      <c r="H57" s="10"/>
      <c r="K57" s="10"/>
      <c r="L57" s="9"/>
    </row>
    <row r="58" spans="5:12" x14ac:dyDescent="0.2">
      <c r="H58" s="10"/>
      <c r="K58" s="10"/>
      <c r="L58" s="9"/>
    </row>
    <row r="59" spans="5:12" x14ac:dyDescent="0.2">
      <c r="H59" s="10"/>
      <c r="K59" s="10"/>
      <c r="L59" s="9"/>
    </row>
    <row r="60" spans="5:12" x14ac:dyDescent="0.2">
      <c r="H60" s="10"/>
      <c r="K60" s="10"/>
      <c r="L60" s="9"/>
    </row>
    <row r="61" spans="5:12" x14ac:dyDescent="0.2">
      <c r="H61" s="10"/>
      <c r="K61" s="10"/>
      <c r="L61" s="9"/>
    </row>
    <row r="62" spans="5:12" x14ac:dyDescent="0.2">
      <c r="E62" s="8"/>
      <c r="H62" s="10"/>
      <c r="K62" s="10"/>
      <c r="L62" s="9"/>
    </row>
    <row r="63" spans="5:12" x14ac:dyDescent="0.2">
      <c r="H63" s="10"/>
      <c r="K63" s="10"/>
      <c r="L63" s="9"/>
    </row>
    <row r="64" spans="5:12" x14ac:dyDescent="0.2">
      <c r="H64" s="10"/>
      <c r="K64" s="10"/>
      <c r="L64" s="9"/>
    </row>
    <row r="65" spans="1:14" x14ac:dyDescent="0.2">
      <c r="H65" s="10"/>
      <c r="K65" s="10"/>
      <c r="L65" s="9"/>
    </row>
    <row r="66" spans="1:14" x14ac:dyDescent="0.2">
      <c r="H66" s="10"/>
      <c r="K66" s="10"/>
      <c r="L66" s="9"/>
    </row>
    <row r="67" spans="1:14" x14ac:dyDescent="0.2">
      <c r="H67" s="10"/>
      <c r="K67" s="10"/>
      <c r="L67" s="9"/>
    </row>
    <row r="68" spans="1:14" x14ac:dyDescent="0.2">
      <c r="H68" s="10"/>
      <c r="K68" s="10"/>
      <c r="L68" s="9"/>
      <c r="N68" s="3"/>
    </row>
    <row r="69" spans="1:14" x14ac:dyDescent="0.2">
      <c r="H69" s="10"/>
      <c r="K69" s="10"/>
      <c r="L69" s="9"/>
    </row>
    <row r="70" spans="1:14" x14ac:dyDescent="0.2">
      <c r="H70" s="10"/>
      <c r="K70" s="10"/>
      <c r="L70" s="9"/>
    </row>
    <row r="71" spans="1:14" x14ac:dyDescent="0.2">
      <c r="H71" s="10"/>
      <c r="K71" s="10"/>
      <c r="L71" s="9"/>
    </row>
    <row r="72" spans="1:14" x14ac:dyDescent="0.2">
      <c r="H72" s="10"/>
      <c r="K72" s="10"/>
      <c r="L72" s="9"/>
    </row>
    <row r="73" spans="1:14" x14ac:dyDescent="0.2">
      <c r="A73" s="11"/>
    </row>
    <row r="74" spans="1:14" x14ac:dyDescent="0.2">
      <c r="A74"/>
    </row>
  </sheetData>
  <sortState xmlns:xlrd2="http://schemas.microsoft.com/office/spreadsheetml/2017/richdata2" ref="A4:L77">
    <sortCondition ref="A4:A77"/>
    <sortCondition ref="B4:B77"/>
    <sortCondition ref="L4:L77"/>
  </sortState>
  <phoneticPr fontId="1" type="noConversion"/>
  <dataValidations count="2">
    <dataValidation type="list" allowBlank="1" showInputMessage="1" showErrorMessage="1" sqref="A4:A72" xr:uid="{0B0F83E7-2B3A-8540-8C98-5C54942375CB}">
      <formula1>$O$4:$O$19</formula1>
    </dataValidation>
    <dataValidation type="list" allowBlank="1" showInputMessage="1" showErrorMessage="1" sqref="B4:B72" xr:uid="{CBCC1C45-7D88-5147-BD2A-E18958EBE1E1}">
      <formula1>$P$4:$P$16</formula1>
    </dataValidation>
  </dataValidations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1656-1D38-6642-AAF6-5D9288481C95}">
  <dimension ref="A1:P74"/>
  <sheetViews>
    <sheetView tabSelected="1" showRuler="0" zoomScale="125" workbookViewId="0">
      <selection activeCell="A14" sqref="A14"/>
    </sheetView>
  </sheetViews>
  <sheetFormatPr baseColWidth="10" defaultColWidth="8.83203125" defaultRowHeight="15" x14ac:dyDescent="0.2"/>
  <cols>
    <col min="1" max="2" width="13.83203125" style="1" customWidth="1"/>
    <col min="3" max="3" width="7" style="1" customWidth="1"/>
    <col min="4" max="4" width="13.6640625" style="1" customWidth="1"/>
    <col min="5" max="5" width="12.5" style="1" customWidth="1"/>
    <col min="6" max="6" width="8.83203125" style="1"/>
    <col min="7" max="7" width="11" style="1" customWidth="1"/>
    <col min="8" max="9" width="8.83203125" style="1"/>
    <col min="10" max="10" width="11" style="1" customWidth="1"/>
    <col min="11" max="11" width="8.83203125" style="1"/>
    <col min="12" max="12" width="10.1640625" style="1" customWidth="1"/>
    <col min="13" max="14" width="8.83203125" style="1"/>
    <col min="15" max="15" width="9.6640625" style="1" bestFit="1" customWidth="1"/>
    <col min="16" max="16384" width="8.83203125" style="1"/>
  </cols>
  <sheetData>
    <row r="1" spans="1:16" s="6" customFormat="1" ht="21" x14ac:dyDescent="0.25">
      <c r="A1" s="4" t="s">
        <v>71</v>
      </c>
      <c r="B1" s="5"/>
      <c r="C1" s="5"/>
      <c r="E1" s="5" t="s">
        <v>31</v>
      </c>
    </row>
    <row r="2" spans="1:16" s="6" customFormat="1" x14ac:dyDescent="0.2">
      <c r="A2" s="5" t="s">
        <v>23</v>
      </c>
      <c r="B2" s="5"/>
      <c r="D2" s="6" t="s">
        <v>72</v>
      </c>
      <c r="E2" s="7">
        <v>45389</v>
      </c>
    </row>
    <row r="3" spans="1:16" s="2" customFormat="1" x14ac:dyDescent="0.2">
      <c r="A3" s="2" t="s">
        <v>6</v>
      </c>
      <c r="B3" s="2" t="s">
        <v>5</v>
      </c>
      <c r="C3" s="2" t="s">
        <v>11</v>
      </c>
      <c r="D3" s="2" t="s">
        <v>7</v>
      </c>
      <c r="E3" s="2" t="s">
        <v>3</v>
      </c>
      <c r="F3" s="2" t="s">
        <v>13</v>
      </c>
      <c r="G3" s="2" t="s">
        <v>8</v>
      </c>
      <c r="H3" s="2" t="s">
        <v>9</v>
      </c>
      <c r="I3" s="2" t="s">
        <v>10</v>
      </c>
      <c r="J3" s="2" t="s">
        <v>0</v>
      </c>
      <c r="K3" s="2" t="s">
        <v>1</v>
      </c>
      <c r="L3" s="2" t="s">
        <v>2</v>
      </c>
      <c r="M3" s="2" t="s">
        <v>4</v>
      </c>
      <c r="O3" s="2" t="s">
        <v>55</v>
      </c>
      <c r="P3" s="2" t="s">
        <v>56</v>
      </c>
    </row>
    <row r="4" spans="1:16" x14ac:dyDescent="0.2">
      <c r="A4" s="1" t="s">
        <v>17</v>
      </c>
      <c r="B4" s="1" t="s">
        <v>20</v>
      </c>
      <c r="C4" s="1">
        <v>19</v>
      </c>
      <c r="D4" s="1" t="s">
        <v>21</v>
      </c>
      <c r="E4" s="1" t="s">
        <v>22</v>
      </c>
      <c r="F4" s="1">
        <v>114.5</v>
      </c>
      <c r="G4" s="1">
        <v>0</v>
      </c>
      <c r="H4" s="10">
        <f t="shared" ref="H4:H32" si="0">F4+G4</f>
        <v>114.5</v>
      </c>
      <c r="I4" s="1">
        <v>116.77</v>
      </c>
      <c r="J4" s="1">
        <v>0</v>
      </c>
      <c r="K4" s="10">
        <f t="shared" ref="K4:K32" si="1">I4+J4</f>
        <v>116.77</v>
      </c>
      <c r="L4" s="9">
        <f>MIN(RaceRunsGroup3[[#This Row],[Total1]],RaceRunsGroup3[[#This Row],[Total2]])</f>
        <v>114.5</v>
      </c>
      <c r="M4" s="1">
        <v>1</v>
      </c>
      <c r="O4" s="1" t="s">
        <v>19</v>
      </c>
    </row>
    <row r="5" spans="1:16" x14ac:dyDescent="0.2">
      <c r="A5" s="1" t="s">
        <v>17</v>
      </c>
      <c r="B5" s="1" t="s">
        <v>20</v>
      </c>
      <c r="C5" s="1">
        <v>18</v>
      </c>
      <c r="D5" s="1" t="s">
        <v>42</v>
      </c>
      <c r="E5" s="1" t="s">
        <v>43</v>
      </c>
      <c r="F5" s="1">
        <v>119.7</v>
      </c>
      <c r="G5" s="1">
        <v>0</v>
      </c>
      <c r="H5" s="10">
        <f t="shared" si="0"/>
        <v>119.7</v>
      </c>
      <c r="I5" s="1">
        <v>118.48</v>
      </c>
      <c r="J5" s="1">
        <v>0</v>
      </c>
      <c r="K5" s="10">
        <f t="shared" si="1"/>
        <v>118.48</v>
      </c>
      <c r="L5" s="9">
        <f>MIN(RaceRunsGroup3[[#This Row],[Total1]],RaceRunsGroup3[[#This Row],[Total2]])</f>
        <v>118.48</v>
      </c>
      <c r="M5" s="1">
        <v>2</v>
      </c>
      <c r="O5" s="1" t="s">
        <v>70</v>
      </c>
      <c r="P5" s="1" t="s">
        <v>35</v>
      </c>
    </row>
    <row r="6" spans="1:16" x14ac:dyDescent="0.2">
      <c r="A6" s="1" t="s">
        <v>58</v>
      </c>
      <c r="B6" s="1" t="s">
        <v>20</v>
      </c>
      <c r="C6" s="1">
        <v>6</v>
      </c>
      <c r="D6" s="1" t="s">
        <v>21</v>
      </c>
      <c r="E6" s="1" t="s">
        <v>22</v>
      </c>
      <c r="F6" s="1">
        <v>127.09</v>
      </c>
      <c r="G6" s="1">
        <v>2</v>
      </c>
      <c r="H6" s="10">
        <f t="shared" si="0"/>
        <v>129.09</v>
      </c>
      <c r="I6" s="1">
        <v>999</v>
      </c>
      <c r="J6" s="1">
        <v>0</v>
      </c>
      <c r="K6" s="10">
        <f t="shared" si="1"/>
        <v>999</v>
      </c>
      <c r="L6" s="9">
        <f>MIN(RaceRunsGroup3[[#This Row],[Total1]],RaceRunsGroup3[[#This Row],[Total2]])</f>
        <v>129.09</v>
      </c>
      <c r="M6" s="1">
        <v>1</v>
      </c>
      <c r="O6" s="1" t="s">
        <v>57</v>
      </c>
      <c r="P6" s="1" t="s">
        <v>20</v>
      </c>
    </row>
    <row r="7" spans="1:16" x14ac:dyDescent="0.2">
      <c r="A7" s="1" t="s">
        <v>17</v>
      </c>
      <c r="B7" s="1" t="s">
        <v>26</v>
      </c>
      <c r="C7" s="1">
        <v>25</v>
      </c>
      <c r="D7" s="1" t="s">
        <v>50</v>
      </c>
      <c r="E7" s="1" t="s">
        <v>53</v>
      </c>
      <c r="F7" s="1">
        <v>132</v>
      </c>
      <c r="G7" s="1">
        <v>0</v>
      </c>
      <c r="H7" s="10">
        <f t="shared" si="0"/>
        <v>132</v>
      </c>
      <c r="I7" s="1">
        <v>129.44</v>
      </c>
      <c r="J7" s="1">
        <v>2</v>
      </c>
      <c r="K7" s="10">
        <f t="shared" si="1"/>
        <v>131.44</v>
      </c>
      <c r="L7" s="9">
        <f>MIN(RaceRunsGroup3[[#This Row],[Total1]],RaceRunsGroup3[[#This Row],[Total2]])</f>
        <v>131.44</v>
      </c>
      <c r="M7" s="1">
        <v>1</v>
      </c>
      <c r="O7" s="1" t="s">
        <v>58</v>
      </c>
      <c r="P7" s="1" t="s">
        <v>16</v>
      </c>
    </row>
    <row r="8" spans="1:16" x14ac:dyDescent="0.2">
      <c r="A8" s="1" t="s">
        <v>17</v>
      </c>
      <c r="B8" s="1" t="s">
        <v>26</v>
      </c>
      <c r="C8" s="1">
        <v>26</v>
      </c>
      <c r="D8" s="1" t="s">
        <v>36</v>
      </c>
      <c r="E8" s="1" t="s">
        <v>37</v>
      </c>
      <c r="F8" s="1">
        <v>133.91</v>
      </c>
      <c r="G8" s="1">
        <v>0</v>
      </c>
      <c r="H8" s="10">
        <f t="shared" si="0"/>
        <v>133.91</v>
      </c>
      <c r="I8" s="1">
        <v>132.61000000000001</v>
      </c>
      <c r="J8" s="1">
        <v>2</v>
      </c>
      <c r="K8" s="10">
        <f t="shared" si="1"/>
        <v>134.61000000000001</v>
      </c>
      <c r="L8" s="9">
        <f>MIN(RaceRunsGroup3[[#This Row],[Total1]],RaceRunsGroup3[[#This Row],[Total2]])</f>
        <v>133.91</v>
      </c>
      <c r="M8" s="1">
        <v>2</v>
      </c>
      <c r="N8" s="3"/>
      <c r="O8" s="1" t="s">
        <v>32</v>
      </c>
      <c r="P8" s="1" t="s">
        <v>18</v>
      </c>
    </row>
    <row r="9" spans="1:16" x14ac:dyDescent="0.2">
      <c r="A9" s="1" t="s">
        <v>17</v>
      </c>
      <c r="B9" s="1" t="s">
        <v>26</v>
      </c>
      <c r="C9" s="1">
        <v>27</v>
      </c>
      <c r="D9" s="1" t="s">
        <v>51</v>
      </c>
      <c r="E9" s="1" t="s">
        <v>52</v>
      </c>
      <c r="F9" s="1">
        <v>145.94</v>
      </c>
      <c r="G9" s="1">
        <v>2</v>
      </c>
      <c r="H9" s="10">
        <f t="shared" si="0"/>
        <v>147.94</v>
      </c>
      <c r="I9" s="1">
        <v>135.03</v>
      </c>
      <c r="J9" s="1">
        <v>0</v>
      </c>
      <c r="K9" s="10">
        <f t="shared" si="1"/>
        <v>135.03</v>
      </c>
      <c r="L9" s="9">
        <f>MIN(RaceRunsGroup3[[#This Row],[Total1]],RaceRunsGroup3[[#This Row],[Total2]])</f>
        <v>135.03</v>
      </c>
      <c r="M9" s="1">
        <v>3</v>
      </c>
      <c r="N9" s="3"/>
      <c r="O9" s="1" t="s">
        <v>17</v>
      </c>
    </row>
    <row r="10" spans="1:16" x14ac:dyDescent="0.2">
      <c r="A10" s="1" t="s">
        <v>19</v>
      </c>
      <c r="B10" s="1" t="s">
        <v>18</v>
      </c>
      <c r="C10" s="1">
        <v>2</v>
      </c>
      <c r="D10" s="1" t="s">
        <v>39</v>
      </c>
      <c r="E10" s="1" t="s">
        <v>40</v>
      </c>
      <c r="F10" s="1">
        <v>141.32</v>
      </c>
      <c r="G10" s="1">
        <v>4</v>
      </c>
      <c r="H10" s="10">
        <f t="shared" si="0"/>
        <v>145.32</v>
      </c>
      <c r="I10" s="1">
        <v>136.78</v>
      </c>
      <c r="J10" s="1">
        <v>0</v>
      </c>
      <c r="K10" s="10">
        <f t="shared" si="1"/>
        <v>136.78</v>
      </c>
      <c r="L10" s="9">
        <f>MIN(RaceRunsGroup3[[#This Row],[Total1]],RaceRunsGroup3[[#This Row],[Total2]])</f>
        <v>136.78</v>
      </c>
      <c r="M10" s="1">
        <v>1</v>
      </c>
      <c r="N10" s="3"/>
    </row>
    <row r="11" spans="1:16" x14ac:dyDescent="0.2">
      <c r="A11" s="1" t="s">
        <v>17</v>
      </c>
      <c r="B11" s="1" t="s">
        <v>20</v>
      </c>
      <c r="C11" s="1">
        <v>21</v>
      </c>
      <c r="D11" s="1" t="s">
        <v>45</v>
      </c>
      <c r="E11" s="1" t="s">
        <v>46</v>
      </c>
      <c r="F11" s="1">
        <v>143.49</v>
      </c>
      <c r="G11" s="1">
        <v>0</v>
      </c>
      <c r="H11" s="10">
        <f t="shared" si="0"/>
        <v>143.49</v>
      </c>
      <c r="I11" s="1">
        <v>143.66999999999999</v>
      </c>
      <c r="J11" s="1">
        <v>2</v>
      </c>
      <c r="K11" s="10">
        <f t="shared" si="1"/>
        <v>145.66999999999999</v>
      </c>
      <c r="L11" s="9">
        <f>MIN(RaceRunsGroup3[[#This Row],[Total1]],RaceRunsGroup3[[#This Row],[Total2]])</f>
        <v>143.49</v>
      </c>
      <c r="M11" s="1">
        <v>3</v>
      </c>
    </row>
    <row r="12" spans="1:16" x14ac:dyDescent="0.2">
      <c r="A12" s="1" t="s">
        <v>17</v>
      </c>
      <c r="B12" s="1" t="s">
        <v>35</v>
      </c>
      <c r="C12" s="1">
        <v>31</v>
      </c>
      <c r="D12" s="1" t="s">
        <v>12</v>
      </c>
      <c r="E12" s="1" t="s">
        <v>47</v>
      </c>
      <c r="F12" s="1">
        <v>147.13999999999999</v>
      </c>
      <c r="G12" s="1">
        <v>0</v>
      </c>
      <c r="H12" s="10">
        <f t="shared" si="0"/>
        <v>147.13999999999999</v>
      </c>
      <c r="I12" s="1">
        <v>148.47</v>
      </c>
      <c r="J12" s="1">
        <v>4</v>
      </c>
      <c r="K12" s="10">
        <f t="shared" si="1"/>
        <v>152.47</v>
      </c>
      <c r="L12" s="9">
        <f>MIN(RaceRunsGroup3[[#This Row],[Total1]],RaceRunsGroup3[[#This Row],[Total2]])</f>
        <v>147.13999999999999</v>
      </c>
      <c r="M12" s="1">
        <v>1</v>
      </c>
    </row>
    <row r="13" spans="1:16" x14ac:dyDescent="0.2">
      <c r="A13" s="1" t="s">
        <v>17</v>
      </c>
      <c r="B13" s="1" t="s">
        <v>26</v>
      </c>
      <c r="C13" s="1">
        <v>28</v>
      </c>
      <c r="D13" s="1" t="s">
        <v>41</v>
      </c>
      <c r="E13" s="1" t="s">
        <v>37</v>
      </c>
      <c r="F13" s="1">
        <v>146.11000000000001</v>
      </c>
      <c r="G13" s="1">
        <v>2</v>
      </c>
      <c r="H13" s="10">
        <f t="shared" si="0"/>
        <v>148.11000000000001</v>
      </c>
      <c r="I13" s="1">
        <v>152.44</v>
      </c>
      <c r="J13" s="1">
        <v>0</v>
      </c>
      <c r="K13" s="10">
        <f t="shared" si="1"/>
        <v>152.44</v>
      </c>
      <c r="L13" s="9">
        <f>MIN(RaceRunsGroup3[[#This Row],[Total1]],RaceRunsGroup3[[#This Row],[Total2]])</f>
        <v>148.11000000000001</v>
      </c>
      <c r="M13" s="1">
        <v>4</v>
      </c>
    </row>
    <row r="14" spans="1:16" x14ac:dyDescent="0.2">
      <c r="A14" s="1" t="s">
        <v>17</v>
      </c>
      <c r="B14" s="1" t="s">
        <v>16</v>
      </c>
      <c r="C14" s="1">
        <v>22</v>
      </c>
      <c r="D14" s="1" t="s">
        <v>15</v>
      </c>
      <c r="E14" s="1" t="s">
        <v>14</v>
      </c>
      <c r="F14" s="1">
        <v>149.04</v>
      </c>
      <c r="G14" s="1">
        <v>0</v>
      </c>
      <c r="H14" s="10">
        <f t="shared" si="0"/>
        <v>149.04</v>
      </c>
      <c r="I14" s="1">
        <v>151.72999999999999</v>
      </c>
      <c r="J14" s="1">
        <v>0</v>
      </c>
      <c r="K14" s="10">
        <f t="shared" si="1"/>
        <v>151.72999999999999</v>
      </c>
      <c r="L14" s="9">
        <f>MIN(RaceRunsGroup3[[#This Row],[Total1]],RaceRunsGroup3[[#This Row],[Total2]])</f>
        <v>149.04</v>
      </c>
      <c r="M14" s="1">
        <v>1</v>
      </c>
    </row>
    <row r="15" spans="1:16" x14ac:dyDescent="0.2">
      <c r="A15" s="1" t="s">
        <v>58</v>
      </c>
      <c r="B15" s="1" t="s">
        <v>33</v>
      </c>
      <c r="C15" s="1">
        <v>9</v>
      </c>
      <c r="D15" s="1" t="s">
        <v>12</v>
      </c>
      <c r="E15" s="1" t="s">
        <v>61</v>
      </c>
      <c r="F15" s="1">
        <v>159.53</v>
      </c>
      <c r="G15" s="1">
        <v>0</v>
      </c>
      <c r="H15" s="10">
        <f t="shared" si="0"/>
        <v>159.53</v>
      </c>
      <c r="I15" s="1">
        <v>149.5</v>
      </c>
      <c r="J15" s="1">
        <v>0</v>
      </c>
      <c r="K15" s="10">
        <f t="shared" si="1"/>
        <v>149.5</v>
      </c>
      <c r="L15" s="9">
        <f>MIN(RaceRunsGroup3[[#This Row],[Total1]],RaceRunsGroup3[[#This Row],[Total2]])</f>
        <v>149.5</v>
      </c>
      <c r="M15" s="1">
        <v>1</v>
      </c>
    </row>
    <row r="16" spans="1:16" x14ac:dyDescent="0.2">
      <c r="A16" s="1" t="s">
        <v>17</v>
      </c>
      <c r="B16" s="1" t="s">
        <v>18</v>
      </c>
      <c r="C16" s="1">
        <v>29</v>
      </c>
      <c r="D16" s="1" t="s">
        <v>28</v>
      </c>
      <c r="E16" s="1" t="s">
        <v>29</v>
      </c>
      <c r="F16" s="1">
        <v>159.62</v>
      </c>
      <c r="G16" s="1">
        <v>4</v>
      </c>
      <c r="H16" s="10">
        <f t="shared" si="0"/>
        <v>163.62</v>
      </c>
      <c r="I16" s="1">
        <v>152.22999999999999</v>
      </c>
      <c r="J16" s="1">
        <v>0</v>
      </c>
      <c r="K16" s="10">
        <f t="shared" si="1"/>
        <v>152.22999999999999</v>
      </c>
      <c r="L16" s="9">
        <f>MIN(RaceRunsGroup3[[#This Row],[Total1]],RaceRunsGroup3[[#This Row],[Total2]])</f>
        <v>152.22999999999999</v>
      </c>
      <c r="M16" s="1">
        <v>1</v>
      </c>
      <c r="N16" s="3"/>
    </row>
    <row r="17" spans="1:14" x14ac:dyDescent="0.2">
      <c r="A17" s="1" t="s">
        <v>17</v>
      </c>
      <c r="B17" s="1" t="s">
        <v>26</v>
      </c>
      <c r="C17" s="1">
        <v>24</v>
      </c>
      <c r="D17" s="1" t="s">
        <v>44</v>
      </c>
      <c r="E17" s="1" t="s">
        <v>54</v>
      </c>
      <c r="F17" s="1">
        <v>151.52000000000001</v>
      </c>
      <c r="G17" s="1">
        <v>2</v>
      </c>
      <c r="H17" s="10">
        <f t="shared" si="0"/>
        <v>153.52000000000001</v>
      </c>
      <c r="I17" s="1">
        <v>153.77000000000001</v>
      </c>
      <c r="J17" s="1">
        <v>4</v>
      </c>
      <c r="K17" s="10">
        <f t="shared" si="1"/>
        <v>157.77000000000001</v>
      </c>
      <c r="L17" s="9">
        <f>MIN(RaceRunsGroup3[[#This Row],[Total1]],RaceRunsGroup3[[#This Row],[Total2]])</f>
        <v>153.52000000000001</v>
      </c>
      <c r="M17" s="1">
        <v>5</v>
      </c>
      <c r="N17" s="3"/>
    </row>
    <row r="18" spans="1:14" x14ac:dyDescent="0.2">
      <c r="A18" s="1" t="s">
        <v>17</v>
      </c>
      <c r="B18" s="1" t="s">
        <v>33</v>
      </c>
      <c r="C18" s="1">
        <v>30</v>
      </c>
      <c r="D18" s="1" t="s">
        <v>12</v>
      </c>
      <c r="E18" s="1" t="s">
        <v>61</v>
      </c>
      <c r="F18" s="1">
        <v>155.68</v>
      </c>
      <c r="G18" s="1">
        <v>0</v>
      </c>
      <c r="H18" s="10">
        <f t="shared" si="0"/>
        <v>155.68</v>
      </c>
      <c r="I18" s="1">
        <v>154.21</v>
      </c>
      <c r="J18" s="1">
        <v>0</v>
      </c>
      <c r="K18" s="10">
        <f t="shared" si="1"/>
        <v>154.21</v>
      </c>
      <c r="L18" s="9">
        <f>MIN(RaceRunsGroup3[[#This Row],[Total1]],RaceRunsGroup3[[#This Row],[Total2]])</f>
        <v>154.21</v>
      </c>
      <c r="M18" s="1">
        <v>1</v>
      </c>
      <c r="N18" s="3"/>
    </row>
    <row r="19" spans="1:14" x14ac:dyDescent="0.2">
      <c r="A19" s="1" t="s">
        <v>19</v>
      </c>
      <c r="B19" s="1" t="s">
        <v>16</v>
      </c>
      <c r="C19" s="1">
        <v>34</v>
      </c>
      <c r="D19" s="1" t="s">
        <v>24</v>
      </c>
      <c r="E19" s="1" t="s">
        <v>25</v>
      </c>
      <c r="F19" s="1">
        <v>157.72</v>
      </c>
      <c r="G19" s="1">
        <v>0</v>
      </c>
      <c r="H19" s="10">
        <f t="shared" si="0"/>
        <v>157.72</v>
      </c>
      <c r="I19" s="1">
        <v>154.31</v>
      </c>
      <c r="J19" s="1">
        <v>0</v>
      </c>
      <c r="K19" s="10">
        <f t="shared" si="1"/>
        <v>154.31</v>
      </c>
      <c r="L19" s="9">
        <f>MIN(RaceRunsGroup3[[#This Row],[Total1]],RaceRunsGroup3[[#This Row],[Total2]])</f>
        <v>154.31</v>
      </c>
      <c r="M19" s="1">
        <v>1</v>
      </c>
      <c r="N19" s="3"/>
    </row>
    <row r="20" spans="1:14" x14ac:dyDescent="0.2">
      <c r="A20" s="1" t="s">
        <v>17</v>
      </c>
      <c r="B20" s="1" t="s">
        <v>33</v>
      </c>
      <c r="C20" s="1">
        <v>32</v>
      </c>
      <c r="D20" s="1" t="s">
        <v>30</v>
      </c>
      <c r="E20" s="1" t="s">
        <v>34</v>
      </c>
      <c r="F20" s="1">
        <v>155.71</v>
      </c>
      <c r="G20" s="1">
        <v>4</v>
      </c>
      <c r="H20" s="10">
        <f t="shared" si="0"/>
        <v>159.71</v>
      </c>
      <c r="I20" s="1">
        <v>151.54</v>
      </c>
      <c r="J20" s="1">
        <v>4</v>
      </c>
      <c r="K20" s="10">
        <f t="shared" si="1"/>
        <v>155.54</v>
      </c>
      <c r="L20" s="9">
        <f>MIN(RaceRunsGroup3[[#This Row],[Total1]],RaceRunsGroup3[[#This Row],[Total2]])</f>
        <v>155.54</v>
      </c>
      <c r="M20" s="1">
        <v>2</v>
      </c>
      <c r="N20" s="3"/>
    </row>
    <row r="21" spans="1:14" x14ac:dyDescent="0.2">
      <c r="A21" s="1" t="s">
        <v>58</v>
      </c>
      <c r="B21" s="1" t="s">
        <v>18</v>
      </c>
      <c r="C21" s="1">
        <v>7</v>
      </c>
      <c r="D21" s="1" t="s">
        <v>64</v>
      </c>
      <c r="E21" s="1" t="s">
        <v>65</v>
      </c>
      <c r="F21" s="1">
        <v>174.49</v>
      </c>
      <c r="G21" s="1">
        <v>0</v>
      </c>
      <c r="H21" s="10">
        <f t="shared" si="0"/>
        <v>174.49</v>
      </c>
      <c r="I21" s="1">
        <v>158.41</v>
      </c>
      <c r="J21" s="1">
        <v>0</v>
      </c>
      <c r="K21" s="10">
        <f t="shared" si="1"/>
        <v>158.41</v>
      </c>
      <c r="L21" s="9">
        <f>MIN(RaceRunsGroup3[[#This Row],[Total1]],RaceRunsGroup3[[#This Row],[Total2]])</f>
        <v>158.41</v>
      </c>
      <c r="M21" s="1">
        <v>1</v>
      </c>
      <c r="N21" s="3"/>
    </row>
    <row r="22" spans="1:14" x14ac:dyDescent="0.2">
      <c r="A22" s="1" t="s">
        <v>57</v>
      </c>
      <c r="B22" s="1" t="s">
        <v>33</v>
      </c>
      <c r="C22" s="1">
        <v>11</v>
      </c>
      <c r="D22" s="1" t="s">
        <v>59</v>
      </c>
      <c r="E22" s="1" t="s">
        <v>60</v>
      </c>
      <c r="F22" s="1">
        <v>166.54</v>
      </c>
      <c r="G22" s="1">
        <v>2</v>
      </c>
      <c r="H22" s="10">
        <f t="shared" si="0"/>
        <v>168.54</v>
      </c>
      <c r="I22" s="1">
        <v>167.38</v>
      </c>
      <c r="J22" s="1">
        <v>2</v>
      </c>
      <c r="K22" s="10">
        <f t="shared" si="1"/>
        <v>169.38</v>
      </c>
      <c r="L22" s="9">
        <f>MIN(RaceRunsGroup3[[#This Row],[Total1]],RaceRunsGroup3[[#This Row],[Total2]])</f>
        <v>168.54</v>
      </c>
      <c r="M22" s="1">
        <v>1</v>
      </c>
      <c r="N22" s="3"/>
    </row>
    <row r="23" spans="1:14" x14ac:dyDescent="0.2">
      <c r="A23" s="1" t="s">
        <v>58</v>
      </c>
      <c r="B23" s="1" t="s">
        <v>33</v>
      </c>
      <c r="C23" s="1">
        <v>10</v>
      </c>
      <c r="D23" s="1" t="s">
        <v>66</v>
      </c>
      <c r="E23" s="1" t="s">
        <v>63</v>
      </c>
      <c r="F23" s="1">
        <v>166.76</v>
      </c>
      <c r="G23" s="1">
        <v>2</v>
      </c>
      <c r="H23" s="10">
        <f t="shared" si="0"/>
        <v>168.76</v>
      </c>
      <c r="I23" s="1">
        <v>167.23</v>
      </c>
      <c r="J23" s="1">
        <v>4</v>
      </c>
      <c r="K23" s="10">
        <f t="shared" si="1"/>
        <v>171.23</v>
      </c>
      <c r="L23" s="9">
        <f>MIN(RaceRunsGroup3[[#This Row],[Total1]],RaceRunsGroup3[[#This Row],[Total2]])</f>
        <v>168.76</v>
      </c>
      <c r="M23" s="1">
        <v>2</v>
      </c>
      <c r="N23" s="3"/>
    </row>
    <row r="24" spans="1:14" x14ac:dyDescent="0.2">
      <c r="A24" s="1" t="s">
        <v>19</v>
      </c>
      <c r="B24" s="1" t="s">
        <v>33</v>
      </c>
      <c r="C24" s="1">
        <v>17</v>
      </c>
      <c r="D24" s="1" t="s">
        <v>59</v>
      </c>
      <c r="E24" s="1" t="s">
        <v>60</v>
      </c>
      <c r="F24" s="1">
        <v>174.21</v>
      </c>
      <c r="G24" s="1">
        <v>4</v>
      </c>
      <c r="H24" s="10">
        <f t="shared" si="0"/>
        <v>178.21</v>
      </c>
      <c r="I24" s="1">
        <v>175.91</v>
      </c>
      <c r="J24" s="1">
        <v>2</v>
      </c>
      <c r="K24" s="10">
        <f t="shared" si="1"/>
        <v>177.91</v>
      </c>
      <c r="L24" s="9">
        <f>MIN(RaceRunsGroup3[[#This Row],[Total1]],RaceRunsGroup3[[#This Row],[Total2]])</f>
        <v>177.91</v>
      </c>
      <c r="M24" s="1">
        <v>1</v>
      </c>
    </row>
    <row r="25" spans="1:14" x14ac:dyDescent="0.2">
      <c r="A25" s="1" t="s">
        <v>17</v>
      </c>
      <c r="B25" s="1" t="s">
        <v>18</v>
      </c>
      <c r="C25" s="1">
        <v>33</v>
      </c>
      <c r="D25" s="1" t="s">
        <v>48</v>
      </c>
      <c r="E25" s="1" t="s">
        <v>49</v>
      </c>
      <c r="F25" s="1">
        <v>183</v>
      </c>
      <c r="G25" s="1">
        <v>6</v>
      </c>
      <c r="H25" s="10">
        <f t="shared" si="0"/>
        <v>189</v>
      </c>
      <c r="I25" s="1">
        <v>184.16</v>
      </c>
      <c r="J25" s="1">
        <v>6</v>
      </c>
      <c r="K25" s="10">
        <f t="shared" si="1"/>
        <v>190.16</v>
      </c>
      <c r="L25" s="9">
        <f>MIN(RaceRunsGroup3[[#This Row],[Total1]],RaceRunsGroup3[[#This Row],[Total2]])</f>
        <v>189</v>
      </c>
      <c r="M25" s="1">
        <v>2</v>
      </c>
    </row>
    <row r="26" spans="1:14" x14ac:dyDescent="0.2">
      <c r="A26" s="1" t="s">
        <v>70</v>
      </c>
      <c r="B26" s="1" t="s">
        <v>33</v>
      </c>
      <c r="C26" s="1">
        <v>8</v>
      </c>
      <c r="D26" s="1" t="s">
        <v>30</v>
      </c>
      <c r="E26" s="1" t="s">
        <v>34</v>
      </c>
      <c r="F26" s="1">
        <v>185.41</v>
      </c>
      <c r="G26" s="1">
        <v>6</v>
      </c>
      <c r="H26" s="10">
        <f t="shared" si="0"/>
        <v>191.41</v>
      </c>
      <c r="I26" s="1">
        <v>194.95</v>
      </c>
      <c r="J26" s="1">
        <v>2</v>
      </c>
      <c r="K26" s="10">
        <f t="shared" si="1"/>
        <v>196.95</v>
      </c>
      <c r="L26" s="9">
        <f>MIN(RaceRunsGroup3[[#This Row],[Total1]],RaceRunsGroup3[[#This Row],[Total2]])</f>
        <v>191.41</v>
      </c>
      <c r="M26" s="1">
        <v>1</v>
      </c>
    </row>
    <row r="27" spans="1:14" x14ac:dyDescent="0.2">
      <c r="A27" s="1" t="s">
        <v>19</v>
      </c>
      <c r="B27" s="1" t="s">
        <v>33</v>
      </c>
      <c r="C27" s="1">
        <v>12</v>
      </c>
      <c r="D27" s="1" t="s">
        <v>62</v>
      </c>
      <c r="E27" s="1" t="s">
        <v>63</v>
      </c>
      <c r="F27" s="1">
        <v>191.67</v>
      </c>
      <c r="G27" s="1">
        <v>54</v>
      </c>
      <c r="H27" s="10">
        <f t="shared" si="0"/>
        <v>245.67</v>
      </c>
      <c r="I27" s="1">
        <v>190.8</v>
      </c>
      <c r="J27" s="1">
        <v>2</v>
      </c>
      <c r="K27" s="10">
        <f t="shared" si="1"/>
        <v>192.8</v>
      </c>
      <c r="L27" s="9">
        <f>MIN(RaceRunsGroup3[[#This Row],[Total1]],RaceRunsGroup3[[#This Row],[Total2]])</f>
        <v>192.8</v>
      </c>
      <c r="M27" s="1">
        <v>1</v>
      </c>
    </row>
    <row r="28" spans="1:14" x14ac:dyDescent="0.2">
      <c r="A28" s="1" t="s">
        <v>32</v>
      </c>
      <c r="C28" s="1">
        <v>15</v>
      </c>
      <c r="D28" s="1" t="s">
        <v>68</v>
      </c>
      <c r="E28" s="1" t="s">
        <v>43</v>
      </c>
      <c r="F28" s="1">
        <v>189.3</v>
      </c>
      <c r="G28" s="1">
        <v>8</v>
      </c>
      <c r="H28" s="10">
        <f t="shared" si="0"/>
        <v>197.3</v>
      </c>
      <c r="I28" s="1">
        <v>999</v>
      </c>
      <c r="K28" s="10">
        <f t="shared" si="1"/>
        <v>999</v>
      </c>
      <c r="L28" s="9">
        <f>MIN(RaceRunsGroup3[[#This Row],[Total1]],RaceRunsGroup3[[#This Row],[Total2]])</f>
        <v>197.3</v>
      </c>
      <c r="M28" s="1">
        <v>1</v>
      </c>
    </row>
    <row r="29" spans="1:14" x14ac:dyDescent="0.2">
      <c r="A29" s="1" t="s">
        <v>32</v>
      </c>
      <c r="C29" s="1">
        <v>5</v>
      </c>
      <c r="D29" s="1" t="s">
        <v>67</v>
      </c>
      <c r="E29" s="1" t="s">
        <v>43</v>
      </c>
      <c r="F29" s="1">
        <v>195.46</v>
      </c>
      <c r="G29" s="1">
        <v>12</v>
      </c>
      <c r="H29" s="10">
        <f t="shared" si="0"/>
        <v>207.46</v>
      </c>
      <c r="I29" s="1">
        <v>999</v>
      </c>
      <c r="K29" s="10">
        <f t="shared" si="1"/>
        <v>999</v>
      </c>
      <c r="L29" s="9">
        <f>MIN(RaceRunsGroup3[[#This Row],[Total1]],RaceRunsGroup3[[#This Row],[Total2]])</f>
        <v>207.46</v>
      </c>
      <c r="M29" s="1">
        <v>1</v>
      </c>
    </row>
    <row r="30" spans="1:14" x14ac:dyDescent="0.2">
      <c r="A30" s="1" t="s">
        <v>19</v>
      </c>
      <c r="B30" s="1" t="s">
        <v>26</v>
      </c>
      <c r="C30" s="1">
        <v>3</v>
      </c>
      <c r="D30" s="1" t="s">
        <v>38</v>
      </c>
      <c r="E30" s="1" t="s">
        <v>14</v>
      </c>
      <c r="F30" s="1">
        <v>214.46</v>
      </c>
      <c r="G30" s="1">
        <v>0</v>
      </c>
      <c r="H30" s="10">
        <f t="shared" si="0"/>
        <v>214.46</v>
      </c>
      <c r="I30" s="1">
        <v>211.12</v>
      </c>
      <c r="J30" s="1">
        <v>6</v>
      </c>
      <c r="K30" s="10">
        <f t="shared" si="1"/>
        <v>217.12</v>
      </c>
      <c r="L30" s="9">
        <f>MIN(RaceRunsGroup3[[#This Row],[Total1]],RaceRunsGroup3[[#This Row],[Total2]])</f>
        <v>214.46</v>
      </c>
      <c r="M30" s="1">
        <v>1</v>
      </c>
    </row>
    <row r="31" spans="1:14" x14ac:dyDescent="0.2">
      <c r="A31" s="1" t="s">
        <v>19</v>
      </c>
      <c r="B31" s="1" t="s">
        <v>26</v>
      </c>
      <c r="C31" s="1">
        <v>4</v>
      </c>
      <c r="D31" s="1" t="s">
        <v>27</v>
      </c>
      <c r="E31" s="1" t="s">
        <v>14</v>
      </c>
      <c r="F31" s="1">
        <v>219.13</v>
      </c>
      <c r="G31" s="1">
        <v>54</v>
      </c>
      <c r="H31" s="10">
        <f t="shared" si="0"/>
        <v>273.13</v>
      </c>
      <c r="I31" s="1">
        <v>225.04</v>
      </c>
      <c r="J31" s="1">
        <v>162</v>
      </c>
      <c r="K31" s="10">
        <f t="shared" si="1"/>
        <v>387.03999999999996</v>
      </c>
      <c r="L31" s="9">
        <f>MIN(RaceRunsGroup3[[#This Row],[Total1]],RaceRunsGroup3[[#This Row],[Total2]])</f>
        <v>273.13</v>
      </c>
      <c r="M31" s="1">
        <v>2</v>
      </c>
    </row>
    <row r="32" spans="1:14" x14ac:dyDescent="0.2">
      <c r="A32" s="1" t="s">
        <v>57</v>
      </c>
      <c r="B32" s="1" t="s">
        <v>26</v>
      </c>
      <c r="C32" s="1">
        <v>13</v>
      </c>
      <c r="D32" s="1" t="s">
        <v>69</v>
      </c>
      <c r="E32" s="1" t="s">
        <v>43</v>
      </c>
      <c r="F32" s="1">
        <v>156.47</v>
      </c>
      <c r="G32" s="1">
        <v>402</v>
      </c>
      <c r="H32" s="10">
        <f t="shared" si="0"/>
        <v>558.47</v>
      </c>
      <c r="I32" s="1">
        <v>145.04</v>
      </c>
      <c r="J32" s="1">
        <v>400</v>
      </c>
      <c r="K32" s="10">
        <f t="shared" si="1"/>
        <v>545.04</v>
      </c>
      <c r="L32" s="9">
        <f>MIN(RaceRunsGroup3[[#This Row],[Total1]],RaceRunsGroup3[[#This Row],[Total2]])</f>
        <v>545.04</v>
      </c>
      <c r="M32" s="1">
        <v>1</v>
      </c>
    </row>
    <row r="33" spans="5:12" x14ac:dyDescent="0.2">
      <c r="H33" s="10"/>
      <c r="K33" s="10"/>
      <c r="L33" s="9"/>
    </row>
    <row r="34" spans="5:12" x14ac:dyDescent="0.2">
      <c r="H34" s="10"/>
      <c r="K34" s="10"/>
      <c r="L34" s="9"/>
    </row>
    <row r="35" spans="5:12" x14ac:dyDescent="0.2">
      <c r="H35" s="10"/>
      <c r="K35" s="10"/>
      <c r="L35" s="9"/>
    </row>
    <row r="36" spans="5:12" x14ac:dyDescent="0.2">
      <c r="H36" s="10"/>
      <c r="K36" s="10"/>
      <c r="L36" s="9"/>
    </row>
    <row r="37" spans="5:12" x14ac:dyDescent="0.2">
      <c r="H37" s="10"/>
      <c r="K37" s="10"/>
      <c r="L37" s="9"/>
    </row>
    <row r="38" spans="5:12" x14ac:dyDescent="0.2">
      <c r="H38" s="10"/>
      <c r="K38" s="10"/>
      <c r="L38" s="9"/>
    </row>
    <row r="39" spans="5:12" x14ac:dyDescent="0.2">
      <c r="H39" s="10"/>
      <c r="K39" s="10"/>
      <c r="L39" s="9"/>
    </row>
    <row r="40" spans="5:12" x14ac:dyDescent="0.2">
      <c r="H40" s="10"/>
      <c r="K40" s="10"/>
      <c r="L40" s="9"/>
    </row>
    <row r="41" spans="5:12" x14ac:dyDescent="0.2">
      <c r="E41" s="8"/>
      <c r="H41" s="10"/>
      <c r="K41" s="10"/>
      <c r="L41" s="9"/>
    </row>
    <row r="42" spans="5:12" x14ac:dyDescent="0.2">
      <c r="H42" s="10"/>
      <c r="K42" s="10"/>
      <c r="L42" s="9"/>
    </row>
    <row r="43" spans="5:12" x14ac:dyDescent="0.2">
      <c r="H43" s="10"/>
      <c r="K43" s="10"/>
      <c r="L43" s="9"/>
    </row>
    <row r="44" spans="5:12" x14ac:dyDescent="0.2">
      <c r="H44" s="10"/>
      <c r="K44" s="10"/>
      <c r="L44" s="9"/>
    </row>
    <row r="45" spans="5:12" x14ac:dyDescent="0.2">
      <c r="H45" s="10"/>
      <c r="K45" s="10"/>
      <c r="L45" s="9"/>
    </row>
    <row r="46" spans="5:12" x14ac:dyDescent="0.2">
      <c r="H46" s="10"/>
      <c r="K46" s="10"/>
      <c r="L46" s="9"/>
    </row>
    <row r="47" spans="5:12" x14ac:dyDescent="0.2">
      <c r="H47" s="10"/>
      <c r="K47" s="10"/>
      <c r="L47" s="9"/>
    </row>
    <row r="48" spans="5:12" x14ac:dyDescent="0.2">
      <c r="H48" s="10"/>
      <c r="K48" s="10"/>
      <c r="L48" s="9"/>
    </row>
    <row r="49" spans="5:12" x14ac:dyDescent="0.2">
      <c r="H49" s="10"/>
      <c r="K49" s="10"/>
      <c r="L49" s="9"/>
    </row>
    <row r="50" spans="5:12" x14ac:dyDescent="0.2">
      <c r="H50" s="10"/>
      <c r="K50" s="10"/>
      <c r="L50" s="9"/>
    </row>
    <row r="51" spans="5:12" x14ac:dyDescent="0.2">
      <c r="H51" s="10"/>
      <c r="K51" s="10"/>
      <c r="L51" s="9"/>
    </row>
    <row r="52" spans="5:12" x14ac:dyDescent="0.2">
      <c r="H52" s="10"/>
      <c r="K52" s="10"/>
      <c r="L52" s="9"/>
    </row>
    <row r="53" spans="5:12" x14ac:dyDescent="0.2">
      <c r="H53" s="10"/>
      <c r="K53" s="10"/>
      <c r="L53" s="9"/>
    </row>
    <row r="54" spans="5:12" x14ac:dyDescent="0.2">
      <c r="H54" s="10"/>
      <c r="K54" s="10"/>
      <c r="L54" s="9"/>
    </row>
    <row r="55" spans="5:12" x14ac:dyDescent="0.2">
      <c r="H55" s="10"/>
      <c r="K55" s="10"/>
      <c r="L55" s="9"/>
    </row>
    <row r="56" spans="5:12" x14ac:dyDescent="0.2">
      <c r="H56" s="10"/>
      <c r="K56" s="10"/>
      <c r="L56" s="9"/>
    </row>
    <row r="57" spans="5:12" x14ac:dyDescent="0.2">
      <c r="H57" s="10"/>
      <c r="K57" s="10"/>
      <c r="L57" s="9"/>
    </row>
    <row r="58" spans="5:12" x14ac:dyDescent="0.2">
      <c r="H58" s="10"/>
      <c r="K58" s="10"/>
      <c r="L58" s="9"/>
    </row>
    <row r="59" spans="5:12" x14ac:dyDescent="0.2">
      <c r="H59" s="10"/>
      <c r="K59" s="10"/>
      <c r="L59" s="9"/>
    </row>
    <row r="60" spans="5:12" x14ac:dyDescent="0.2">
      <c r="H60" s="10"/>
      <c r="K60" s="10"/>
      <c r="L60" s="9"/>
    </row>
    <row r="61" spans="5:12" x14ac:dyDescent="0.2">
      <c r="H61" s="10"/>
      <c r="K61" s="10"/>
      <c r="L61" s="9"/>
    </row>
    <row r="62" spans="5:12" x14ac:dyDescent="0.2">
      <c r="E62" s="8"/>
      <c r="H62" s="10"/>
      <c r="K62" s="10"/>
      <c r="L62" s="9"/>
    </row>
    <row r="63" spans="5:12" x14ac:dyDescent="0.2">
      <c r="H63" s="10"/>
      <c r="K63" s="10"/>
      <c r="L63" s="9"/>
    </row>
    <row r="64" spans="5:12" x14ac:dyDescent="0.2">
      <c r="H64" s="10"/>
      <c r="K64" s="10"/>
      <c r="L64" s="9"/>
    </row>
    <row r="65" spans="1:14" x14ac:dyDescent="0.2">
      <c r="H65" s="10"/>
      <c r="K65" s="10"/>
      <c r="L65" s="9"/>
    </row>
    <row r="66" spans="1:14" x14ac:dyDescent="0.2">
      <c r="H66" s="10"/>
      <c r="K66" s="10"/>
      <c r="L66" s="9"/>
    </row>
    <row r="67" spans="1:14" x14ac:dyDescent="0.2">
      <c r="H67" s="10"/>
      <c r="K67" s="10"/>
      <c r="L67" s="9"/>
    </row>
    <row r="68" spans="1:14" x14ac:dyDescent="0.2">
      <c r="H68" s="10"/>
      <c r="K68" s="10"/>
      <c r="L68" s="9"/>
      <c r="N68" s="3"/>
    </row>
    <row r="69" spans="1:14" x14ac:dyDescent="0.2">
      <c r="H69" s="10"/>
      <c r="K69" s="10"/>
      <c r="L69" s="9"/>
    </row>
    <row r="70" spans="1:14" x14ac:dyDescent="0.2">
      <c r="H70" s="10"/>
      <c r="K70" s="10"/>
      <c r="L70" s="9"/>
    </row>
    <row r="71" spans="1:14" x14ac:dyDescent="0.2">
      <c r="H71" s="10"/>
      <c r="K71" s="10"/>
      <c r="L71" s="9"/>
    </row>
    <row r="72" spans="1:14" x14ac:dyDescent="0.2">
      <c r="H72" s="10"/>
      <c r="K72" s="10"/>
      <c r="L72" s="9"/>
    </row>
    <row r="73" spans="1:14" x14ac:dyDescent="0.2">
      <c r="A73" s="11"/>
    </row>
    <row r="74" spans="1:14" x14ac:dyDescent="0.2">
      <c r="A74"/>
    </row>
  </sheetData>
  <dataValidations count="2">
    <dataValidation type="list" allowBlank="1" showInputMessage="1" showErrorMessage="1" sqref="B4:B72" xr:uid="{6DE8AB91-D23F-B941-8F5A-224CF9FC7FA2}">
      <formula1>$P$4:$P$16</formula1>
    </dataValidation>
    <dataValidation type="list" allowBlank="1" showInputMessage="1" showErrorMessage="1" sqref="A4:A72" xr:uid="{FC0EADC7-2A95-254A-A28E-F926965723E3}">
      <formula1>$O$4:$O$19</formula1>
    </dataValidation>
  </dataValidations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Order</vt:lpstr>
      <vt:lpstr>Time Order</vt:lpstr>
    </vt:vector>
  </TitlesOfParts>
  <Company>Kreekhof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D M</cp:lastModifiedBy>
  <dcterms:created xsi:type="dcterms:W3CDTF">2010-03-16T02:37:31Z</dcterms:created>
  <dcterms:modified xsi:type="dcterms:W3CDTF">2024-04-10T15:18:17Z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ACCT04\DMEEKHOF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