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/>
  <mc:AlternateContent xmlns:mc="http://schemas.openxmlformats.org/markup-compatibility/2006">
    <mc:Choice Requires="x15">
      <x15ac:absPath xmlns:x15ac="http://schemas.microsoft.com/office/spreadsheetml/2010/11/ac" url="/Users/macaroni/Documents/Jennie Documents/League of NW WW Racers/Kayak Races/Cedar/"/>
    </mc:Choice>
  </mc:AlternateContent>
  <xr:revisionPtr revIDLastSave="0" documentId="13_ncr:1_{1F059AAB-9965-9946-B2FA-F30A370C698D}" xr6:coauthVersionLast="47" xr6:coauthVersionMax="47" xr10:uidLastSave="{00000000-0000-0000-0000-000000000000}"/>
  <bookViews>
    <workbookView xWindow="0" yWindow="720" windowWidth="27040" windowHeight="15780" activeTab="2" xr2:uid="{069036B5-4F30-BD43-8F01-5B3290CA9E05}"/>
  </bookViews>
  <sheets>
    <sheet name="By Class" sheetId="1" r:id="rId1"/>
    <sheet name="By time" sheetId="2" r:id="rId2"/>
    <sheet name="Clean by class" sheetId="3" r:id="rId3"/>
    <sheet name="Clean by Tim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3" i="4" l="1"/>
  <c r="L52" i="4"/>
  <c r="K52" i="4"/>
  <c r="H52" i="4"/>
  <c r="L51" i="4"/>
  <c r="K51" i="4"/>
  <c r="H51" i="4"/>
  <c r="L50" i="4"/>
  <c r="K50" i="4"/>
  <c r="H50" i="4"/>
  <c r="L49" i="4"/>
  <c r="K49" i="4"/>
  <c r="H49" i="4"/>
  <c r="L48" i="4"/>
  <c r="K48" i="4"/>
  <c r="H48" i="4"/>
  <c r="L47" i="4"/>
  <c r="K47" i="4"/>
  <c r="H47" i="4"/>
  <c r="L46" i="4"/>
  <c r="K46" i="4"/>
  <c r="H46" i="4"/>
  <c r="L45" i="4"/>
  <c r="K45" i="4"/>
  <c r="H45" i="4"/>
  <c r="L44" i="4"/>
  <c r="K44" i="4"/>
  <c r="H44" i="4"/>
  <c r="L43" i="4"/>
  <c r="K43" i="4"/>
  <c r="H43" i="4"/>
  <c r="L42" i="4"/>
  <c r="K42" i="4"/>
  <c r="H42" i="4"/>
  <c r="L41" i="4"/>
  <c r="K41" i="4"/>
  <c r="H41" i="4"/>
  <c r="L40" i="4"/>
  <c r="K40" i="4"/>
  <c r="H40" i="4"/>
  <c r="L39" i="4"/>
  <c r="K39" i="4"/>
  <c r="H39" i="4"/>
  <c r="L38" i="4"/>
  <c r="K38" i="4"/>
  <c r="H38" i="4"/>
  <c r="L37" i="4"/>
  <c r="K37" i="4"/>
  <c r="H37" i="4"/>
  <c r="L36" i="4"/>
  <c r="K36" i="4"/>
  <c r="H36" i="4"/>
  <c r="L35" i="4"/>
  <c r="K35" i="4"/>
  <c r="H35" i="4"/>
  <c r="L34" i="4"/>
  <c r="K34" i="4"/>
  <c r="H34" i="4"/>
  <c r="L33" i="4"/>
  <c r="K33" i="4"/>
  <c r="H33" i="4"/>
  <c r="L32" i="4"/>
  <c r="K32" i="4"/>
  <c r="H32" i="4"/>
  <c r="L31" i="4"/>
  <c r="K31" i="4"/>
  <c r="H31" i="4"/>
  <c r="L30" i="4"/>
  <c r="K30" i="4"/>
  <c r="H30" i="4"/>
  <c r="L29" i="4"/>
  <c r="K29" i="4"/>
  <c r="H29" i="4"/>
  <c r="L28" i="4"/>
  <c r="K28" i="4"/>
  <c r="H28" i="4"/>
  <c r="L27" i="4"/>
  <c r="K27" i="4"/>
  <c r="H27" i="4"/>
  <c r="L26" i="4"/>
  <c r="K26" i="4"/>
  <c r="H26" i="4"/>
  <c r="L25" i="4"/>
  <c r="K25" i="4"/>
  <c r="H25" i="4"/>
  <c r="L24" i="4"/>
  <c r="K24" i="4"/>
  <c r="H24" i="4"/>
  <c r="L23" i="4"/>
  <c r="K23" i="4"/>
  <c r="H23" i="4"/>
  <c r="L22" i="4"/>
  <c r="K22" i="4"/>
  <c r="H22" i="4"/>
  <c r="L21" i="4"/>
  <c r="K21" i="4"/>
  <c r="H21" i="4"/>
  <c r="L20" i="4"/>
  <c r="K20" i="4"/>
  <c r="H20" i="4"/>
  <c r="L19" i="4"/>
  <c r="K19" i="4"/>
  <c r="H19" i="4"/>
  <c r="L18" i="4"/>
  <c r="K18" i="4"/>
  <c r="H18" i="4"/>
  <c r="L17" i="4"/>
  <c r="K17" i="4"/>
  <c r="H17" i="4"/>
  <c r="L16" i="4"/>
  <c r="K16" i="4"/>
  <c r="H16" i="4"/>
  <c r="L15" i="4"/>
  <c r="K15" i="4"/>
  <c r="H15" i="4"/>
  <c r="L14" i="4"/>
  <c r="K14" i="4"/>
  <c r="H14" i="4"/>
  <c r="L13" i="4"/>
  <c r="K13" i="4"/>
  <c r="H13" i="4"/>
  <c r="L12" i="4"/>
  <c r="K12" i="4"/>
  <c r="H12" i="4"/>
  <c r="L11" i="4"/>
  <c r="K11" i="4"/>
  <c r="H11" i="4"/>
  <c r="L10" i="4"/>
  <c r="K10" i="4"/>
  <c r="H10" i="4"/>
  <c r="L9" i="4"/>
  <c r="K9" i="4"/>
  <c r="H9" i="4"/>
  <c r="L8" i="4"/>
  <c r="K8" i="4"/>
  <c r="H8" i="4"/>
  <c r="L7" i="4"/>
  <c r="K7" i="4"/>
  <c r="H7" i="4"/>
  <c r="L6" i="4"/>
  <c r="K6" i="4"/>
  <c r="H6" i="4"/>
  <c r="L5" i="4"/>
  <c r="K5" i="4"/>
  <c r="H5" i="4"/>
  <c r="L4" i="4"/>
  <c r="K4" i="4"/>
  <c r="H4" i="4"/>
  <c r="J2" i="4"/>
  <c r="L53" i="3"/>
  <c r="L52" i="3"/>
  <c r="K52" i="3"/>
  <c r="H52" i="3"/>
  <c r="L51" i="3"/>
  <c r="K51" i="3"/>
  <c r="H51" i="3"/>
  <c r="L50" i="3"/>
  <c r="K50" i="3"/>
  <c r="H50" i="3"/>
  <c r="L49" i="3"/>
  <c r="K49" i="3"/>
  <c r="H49" i="3"/>
  <c r="L48" i="3"/>
  <c r="K48" i="3"/>
  <c r="H48" i="3"/>
  <c r="L47" i="3"/>
  <c r="K47" i="3"/>
  <c r="H47" i="3"/>
  <c r="L46" i="3"/>
  <c r="K46" i="3"/>
  <c r="H46" i="3"/>
  <c r="L45" i="3"/>
  <c r="K45" i="3"/>
  <c r="H45" i="3"/>
  <c r="L44" i="3"/>
  <c r="K44" i="3"/>
  <c r="H44" i="3"/>
  <c r="L43" i="3"/>
  <c r="K43" i="3"/>
  <c r="H43" i="3"/>
  <c r="L42" i="3"/>
  <c r="K42" i="3"/>
  <c r="H42" i="3"/>
  <c r="L41" i="3"/>
  <c r="K41" i="3"/>
  <c r="H41" i="3"/>
  <c r="L40" i="3"/>
  <c r="K40" i="3"/>
  <c r="H40" i="3"/>
  <c r="L39" i="3"/>
  <c r="K39" i="3"/>
  <c r="H39" i="3"/>
  <c r="L38" i="3"/>
  <c r="K38" i="3"/>
  <c r="H38" i="3"/>
  <c r="L37" i="3"/>
  <c r="K37" i="3"/>
  <c r="H37" i="3"/>
  <c r="L36" i="3"/>
  <c r="K36" i="3"/>
  <c r="H36" i="3"/>
  <c r="L35" i="3"/>
  <c r="K35" i="3"/>
  <c r="H35" i="3"/>
  <c r="L34" i="3"/>
  <c r="K34" i="3"/>
  <c r="H34" i="3"/>
  <c r="L33" i="3"/>
  <c r="K33" i="3"/>
  <c r="H33" i="3"/>
  <c r="L32" i="3"/>
  <c r="K32" i="3"/>
  <c r="H32" i="3"/>
  <c r="L31" i="3"/>
  <c r="K31" i="3"/>
  <c r="H31" i="3"/>
  <c r="L30" i="3"/>
  <c r="K30" i="3"/>
  <c r="H30" i="3"/>
  <c r="L29" i="3"/>
  <c r="K29" i="3"/>
  <c r="H29" i="3"/>
  <c r="L28" i="3"/>
  <c r="K28" i="3"/>
  <c r="H28" i="3"/>
  <c r="L27" i="3"/>
  <c r="K27" i="3"/>
  <c r="H27" i="3"/>
  <c r="L26" i="3"/>
  <c r="K26" i="3"/>
  <c r="H26" i="3"/>
  <c r="L25" i="3"/>
  <c r="K25" i="3"/>
  <c r="H25" i="3"/>
  <c r="L24" i="3"/>
  <c r="K24" i="3"/>
  <c r="H24" i="3"/>
  <c r="L23" i="3"/>
  <c r="K23" i="3"/>
  <c r="H23" i="3"/>
  <c r="L22" i="3"/>
  <c r="K22" i="3"/>
  <c r="H22" i="3"/>
  <c r="L21" i="3"/>
  <c r="K21" i="3"/>
  <c r="H21" i="3"/>
  <c r="L20" i="3"/>
  <c r="K20" i="3"/>
  <c r="H20" i="3"/>
  <c r="L19" i="3"/>
  <c r="K19" i="3"/>
  <c r="H19" i="3"/>
  <c r="L18" i="3"/>
  <c r="K18" i="3"/>
  <c r="H18" i="3"/>
  <c r="L17" i="3"/>
  <c r="K17" i="3"/>
  <c r="H17" i="3"/>
  <c r="L16" i="3"/>
  <c r="K16" i="3"/>
  <c r="H16" i="3"/>
  <c r="L15" i="3"/>
  <c r="K15" i="3"/>
  <c r="H15" i="3"/>
  <c r="L14" i="3"/>
  <c r="K14" i="3"/>
  <c r="H14" i="3"/>
  <c r="L13" i="3"/>
  <c r="K13" i="3"/>
  <c r="H13" i="3"/>
  <c r="L12" i="3"/>
  <c r="K12" i="3"/>
  <c r="H12" i="3"/>
  <c r="L11" i="3"/>
  <c r="K11" i="3"/>
  <c r="H11" i="3"/>
  <c r="L10" i="3"/>
  <c r="K10" i="3"/>
  <c r="H10" i="3"/>
  <c r="L9" i="3"/>
  <c r="K9" i="3"/>
  <c r="H9" i="3"/>
  <c r="L8" i="3"/>
  <c r="K8" i="3"/>
  <c r="H8" i="3"/>
  <c r="L7" i="3"/>
  <c r="K7" i="3"/>
  <c r="H7" i="3"/>
  <c r="L6" i="3"/>
  <c r="K6" i="3"/>
  <c r="H6" i="3"/>
  <c r="L5" i="3"/>
  <c r="K5" i="3"/>
  <c r="H5" i="3"/>
  <c r="L4" i="3"/>
  <c r="K4" i="3"/>
  <c r="H4" i="3"/>
  <c r="J2" i="3"/>
  <c r="L53" i="2"/>
  <c r="K51" i="2"/>
  <c r="H51" i="2"/>
  <c r="L51" i="2" s="1"/>
  <c r="K49" i="2"/>
  <c r="H49" i="2"/>
  <c r="K45" i="2"/>
  <c r="L45" i="2" s="1"/>
  <c r="H45" i="2"/>
  <c r="K32" i="2"/>
  <c r="H32" i="2"/>
  <c r="K29" i="2"/>
  <c r="H29" i="2"/>
  <c r="L29" i="2" s="1"/>
  <c r="K25" i="2"/>
  <c r="H25" i="2"/>
  <c r="K40" i="2"/>
  <c r="H40" i="2"/>
  <c r="K41" i="2"/>
  <c r="H41" i="2"/>
  <c r="K48" i="2"/>
  <c r="H48" i="2"/>
  <c r="L48" i="2" s="1"/>
  <c r="K50" i="2"/>
  <c r="H50" i="2"/>
  <c r="L50" i="2" s="1"/>
  <c r="K42" i="2"/>
  <c r="L42" i="2" s="1"/>
  <c r="H42" i="2"/>
  <c r="K21" i="2"/>
  <c r="H21" i="2"/>
  <c r="K36" i="2"/>
  <c r="H36" i="2"/>
  <c r="L36" i="2" s="1"/>
  <c r="K43" i="2"/>
  <c r="H43" i="2"/>
  <c r="L43" i="2" s="1"/>
  <c r="K44" i="2"/>
  <c r="H44" i="2"/>
  <c r="K37" i="2"/>
  <c r="H37" i="2"/>
  <c r="K35" i="2"/>
  <c r="H35" i="2"/>
  <c r="L35" i="2" s="1"/>
  <c r="K13" i="2"/>
  <c r="H13" i="2"/>
  <c r="L13" i="2" s="1"/>
  <c r="K31" i="2"/>
  <c r="L31" i="2" s="1"/>
  <c r="H31" i="2"/>
  <c r="K28" i="2"/>
  <c r="H28" i="2"/>
  <c r="K24" i="2"/>
  <c r="H24" i="2"/>
  <c r="L24" i="2" s="1"/>
  <c r="K12" i="2"/>
  <c r="H12" i="2"/>
  <c r="K52" i="2"/>
  <c r="H52" i="2"/>
  <c r="K46" i="2"/>
  <c r="H46" i="2"/>
  <c r="K38" i="2"/>
  <c r="H38" i="2"/>
  <c r="L38" i="2" s="1"/>
  <c r="K34" i="2"/>
  <c r="H34" i="2"/>
  <c r="L33" i="2"/>
  <c r="K33" i="2"/>
  <c r="H33" i="2"/>
  <c r="K10" i="2"/>
  <c r="H10" i="2"/>
  <c r="L10" i="2" s="1"/>
  <c r="K11" i="2"/>
  <c r="H11" i="2"/>
  <c r="L11" i="2" s="1"/>
  <c r="K8" i="2"/>
  <c r="H8" i="2"/>
  <c r="L8" i="2" s="1"/>
  <c r="K39" i="2"/>
  <c r="H39" i="2"/>
  <c r="L39" i="2" s="1"/>
  <c r="K16" i="2"/>
  <c r="H16" i="2"/>
  <c r="K15" i="2"/>
  <c r="H15" i="2"/>
  <c r="L15" i="2" s="1"/>
  <c r="K7" i="2"/>
  <c r="H7" i="2"/>
  <c r="L7" i="2" s="1"/>
  <c r="K30" i="2"/>
  <c r="H30" i="2"/>
  <c r="L30" i="2" s="1"/>
  <c r="K27" i="2"/>
  <c r="H27" i="2"/>
  <c r="L27" i="2" s="1"/>
  <c r="K26" i="2"/>
  <c r="H26" i="2"/>
  <c r="K23" i="2"/>
  <c r="H23" i="2"/>
  <c r="K20" i="2"/>
  <c r="H20" i="2"/>
  <c r="L20" i="2" s="1"/>
  <c r="K17" i="2"/>
  <c r="H17" i="2"/>
  <c r="K6" i="2"/>
  <c r="H6" i="2"/>
  <c r="K5" i="2"/>
  <c r="H5" i="2"/>
  <c r="K4" i="2"/>
  <c r="H4" i="2"/>
  <c r="L4" i="2" s="1"/>
  <c r="K22" i="2"/>
  <c r="H22" i="2"/>
  <c r="L22" i="2" s="1"/>
  <c r="K14" i="2"/>
  <c r="H14" i="2"/>
  <c r="L14" i="2" s="1"/>
  <c r="K9" i="2"/>
  <c r="H9" i="2"/>
  <c r="L9" i="2" s="1"/>
  <c r="K47" i="2"/>
  <c r="H47" i="2"/>
  <c r="L47" i="2" s="1"/>
  <c r="K19" i="2"/>
  <c r="H19" i="2"/>
  <c r="K18" i="2"/>
  <c r="H18" i="2"/>
  <c r="L18" i="2" s="1"/>
  <c r="J2" i="2"/>
  <c r="J2" i="1"/>
  <c r="L53" i="1"/>
  <c r="K39" i="1"/>
  <c r="K40" i="1"/>
  <c r="K27" i="1"/>
  <c r="K35" i="1"/>
  <c r="K42" i="1"/>
  <c r="K46" i="1"/>
  <c r="K7" i="1"/>
  <c r="K14" i="1"/>
  <c r="K36" i="1"/>
  <c r="K38" i="1"/>
  <c r="K29" i="1"/>
  <c r="K41" i="1"/>
  <c r="K17" i="1"/>
  <c r="K24" i="1"/>
  <c r="K30" i="1"/>
  <c r="K15" i="1"/>
  <c r="K8" i="1"/>
  <c r="K45" i="1"/>
  <c r="K12" i="1"/>
  <c r="K34" i="1"/>
  <c r="K20" i="1"/>
  <c r="K33" i="1"/>
  <c r="K5" i="1"/>
  <c r="K23" i="1"/>
  <c r="K21" i="1"/>
  <c r="K32" i="1"/>
  <c r="K28" i="1"/>
  <c r="K16" i="1"/>
  <c r="K18" i="1"/>
  <c r="K6" i="1"/>
  <c r="K37" i="1"/>
  <c r="K10" i="1"/>
  <c r="K25" i="1"/>
  <c r="K11" i="1"/>
  <c r="K22" i="1"/>
  <c r="K43" i="1"/>
  <c r="K44" i="1"/>
  <c r="K13" i="1"/>
  <c r="K19" i="1"/>
  <c r="K31" i="1"/>
  <c r="K26" i="1"/>
  <c r="K4" i="1"/>
  <c r="K52" i="1"/>
  <c r="K49" i="1"/>
  <c r="K51" i="1"/>
  <c r="K47" i="1"/>
  <c r="K50" i="1"/>
  <c r="K48" i="1"/>
  <c r="K9" i="1"/>
  <c r="H39" i="1"/>
  <c r="H40" i="1"/>
  <c r="L40" i="1" s="1"/>
  <c r="H27" i="1"/>
  <c r="L27" i="1" s="1"/>
  <c r="H35" i="1"/>
  <c r="H42" i="1"/>
  <c r="H46" i="1"/>
  <c r="H7" i="1"/>
  <c r="H14" i="1"/>
  <c r="L14" i="1" s="1"/>
  <c r="H36" i="1"/>
  <c r="H38" i="1"/>
  <c r="L38" i="1" s="1"/>
  <c r="H29" i="1"/>
  <c r="H41" i="1"/>
  <c r="L41" i="1" s="1"/>
  <c r="H17" i="1"/>
  <c r="H24" i="1"/>
  <c r="H30" i="1"/>
  <c r="H15" i="1"/>
  <c r="L15" i="1" s="1"/>
  <c r="H8" i="1"/>
  <c r="H45" i="1"/>
  <c r="L45" i="1" s="1"/>
  <c r="H12" i="1"/>
  <c r="H34" i="1"/>
  <c r="H20" i="1"/>
  <c r="H33" i="1"/>
  <c r="H5" i="1"/>
  <c r="H23" i="1"/>
  <c r="L23" i="1" s="1"/>
  <c r="H21" i="1"/>
  <c r="H32" i="1"/>
  <c r="L32" i="1" s="1"/>
  <c r="H28" i="1"/>
  <c r="H16" i="1"/>
  <c r="H18" i="1"/>
  <c r="H6" i="1"/>
  <c r="H37" i="1"/>
  <c r="H10" i="1"/>
  <c r="L10" i="1" s="1"/>
  <c r="H25" i="1"/>
  <c r="H11" i="1"/>
  <c r="L11" i="1" s="1"/>
  <c r="H22" i="1"/>
  <c r="H43" i="1"/>
  <c r="H44" i="1"/>
  <c r="H13" i="1"/>
  <c r="H19" i="1"/>
  <c r="H31" i="1"/>
  <c r="L31" i="1" s="1"/>
  <c r="H26" i="1"/>
  <c r="H4" i="1"/>
  <c r="L4" i="1" s="1"/>
  <c r="H52" i="1"/>
  <c r="H49" i="1"/>
  <c r="H51" i="1"/>
  <c r="H47" i="1"/>
  <c r="H50" i="1"/>
  <c r="H48" i="1"/>
  <c r="L48" i="1" s="1"/>
  <c r="H9" i="1"/>
  <c r="L49" i="2" l="1"/>
  <c r="L9" i="1"/>
  <c r="L26" i="1"/>
  <c r="L25" i="1"/>
  <c r="L21" i="1"/>
  <c r="L8" i="1"/>
  <c r="L36" i="1"/>
  <c r="L39" i="1"/>
  <c r="L28" i="2"/>
  <c r="L21" i="2"/>
  <c r="L50" i="1"/>
  <c r="L19" i="1"/>
  <c r="L37" i="1"/>
  <c r="L5" i="1"/>
  <c r="L30" i="1"/>
  <c r="L7" i="1"/>
  <c r="L44" i="2"/>
  <c r="L41" i="2"/>
  <c r="L19" i="2"/>
  <c r="L25" i="2"/>
  <c r="L17" i="2"/>
  <c r="L16" i="2"/>
  <c r="L46" i="2"/>
  <c r="L5" i="2"/>
  <c r="L23" i="2"/>
  <c r="L52" i="2"/>
  <c r="L37" i="2"/>
  <c r="L32" i="2"/>
  <c r="L6" i="2"/>
  <c r="L26" i="2"/>
  <c r="L34" i="2"/>
  <c r="L12" i="2"/>
  <c r="L40" i="2"/>
  <c r="L51" i="1"/>
  <c r="L44" i="1"/>
  <c r="L18" i="1"/>
  <c r="L20" i="1"/>
  <c r="L17" i="1"/>
  <c r="L42" i="1"/>
  <c r="L13" i="1"/>
  <c r="L6" i="1"/>
  <c r="L24" i="1"/>
  <c r="L49" i="1"/>
  <c r="L16" i="1"/>
  <c r="L43" i="1"/>
  <c r="L34" i="1"/>
  <c r="L47" i="1"/>
  <c r="L33" i="1"/>
  <c r="L28" i="1"/>
  <c r="L29" i="1"/>
  <c r="L46" i="1"/>
  <c r="L22" i="1"/>
  <c r="L52" i="1"/>
  <c r="L12" i="1"/>
  <c r="L35" i="1"/>
</calcChain>
</file>

<file path=xl/sharedStrings.xml><?xml version="1.0" encoding="utf-8"?>
<sst xmlns="http://schemas.openxmlformats.org/spreadsheetml/2006/main" count="903" uniqueCount="120">
  <si>
    <t>Cedar Slalom Race Fall 2025</t>
  </si>
  <si>
    <t>To order, click little arrow to sort. First sort by "best time", then "age group", then "class"</t>
  </si>
  <si>
    <t xml:space="preserve">Cedar River, Ravensdale WA </t>
  </si>
  <si>
    <t>709 cfs</t>
  </si>
  <si>
    <t xml:space="preserve">Total Race runs: </t>
  </si>
  <si>
    <t>Class</t>
  </si>
  <si>
    <t>Age Group</t>
  </si>
  <si>
    <t>Bib</t>
  </si>
  <si>
    <t>Name</t>
  </si>
  <si>
    <t>Last Name</t>
  </si>
  <si>
    <t>Time1</t>
  </si>
  <si>
    <t>Penalties1</t>
  </si>
  <si>
    <t>Total1</t>
  </si>
  <si>
    <t>Time2</t>
  </si>
  <si>
    <t>Penalties2</t>
  </si>
  <si>
    <t>Total2</t>
  </si>
  <si>
    <t>BestTime</t>
  </si>
  <si>
    <t>Place</t>
  </si>
  <si>
    <t>classes</t>
  </si>
  <si>
    <t>age groups</t>
  </si>
  <si>
    <t>K1</t>
  </si>
  <si>
    <t>FOG</t>
  </si>
  <si>
    <t>Steve</t>
  </si>
  <si>
    <t>Andrews</t>
  </si>
  <si>
    <t>y</t>
  </si>
  <si>
    <t>U14</t>
  </si>
  <si>
    <t>K1W</t>
  </si>
  <si>
    <t>Lilian</t>
  </si>
  <si>
    <t>U16</t>
  </si>
  <si>
    <t>Kira</t>
  </si>
  <si>
    <t>Team</t>
  </si>
  <si>
    <t>K1 P</t>
  </si>
  <si>
    <t>Senior</t>
  </si>
  <si>
    <t>Jonathan</t>
  </si>
  <si>
    <t>Arthur</t>
  </si>
  <si>
    <t>Siena</t>
  </si>
  <si>
    <t>Ballance</t>
  </si>
  <si>
    <t>w</t>
  </si>
  <si>
    <t>K1W P</t>
  </si>
  <si>
    <t>Megan</t>
  </si>
  <si>
    <t>Burgmuller</t>
  </si>
  <si>
    <t>OC1</t>
  </si>
  <si>
    <t>SOG</t>
  </si>
  <si>
    <t>Alan</t>
  </si>
  <si>
    <t>y-on</t>
  </si>
  <si>
    <t>Stephen</t>
  </si>
  <si>
    <t>Cameron</t>
  </si>
  <si>
    <t>Bob</t>
  </si>
  <si>
    <t>Duffner</t>
  </si>
  <si>
    <t>Gwen</t>
  </si>
  <si>
    <t>Empie</t>
  </si>
  <si>
    <t>Lisa</t>
  </si>
  <si>
    <t>Farin</t>
  </si>
  <si>
    <t>Jackson</t>
  </si>
  <si>
    <t>Garrison</t>
  </si>
  <si>
    <t>VOG</t>
  </si>
  <si>
    <t>Jennie</t>
  </si>
  <si>
    <t>Goldberg</t>
  </si>
  <si>
    <t>Karl</t>
  </si>
  <si>
    <t>Guntheroth</t>
  </si>
  <si>
    <t>Bert</t>
  </si>
  <si>
    <t>Hinkley</t>
  </si>
  <si>
    <t>Matthias</t>
  </si>
  <si>
    <t>Jedtek</t>
  </si>
  <si>
    <t>Rufus</t>
  </si>
  <si>
    <t>Knapp</t>
  </si>
  <si>
    <t>Marc</t>
  </si>
  <si>
    <t>Leonard</t>
  </si>
  <si>
    <t>Mstrs</t>
  </si>
  <si>
    <t>Joel</t>
  </si>
  <si>
    <t>Martin</t>
  </si>
  <si>
    <t>Dawn</t>
  </si>
  <si>
    <t>Meekhof</t>
  </si>
  <si>
    <t>Tyler</t>
  </si>
  <si>
    <t>Nelson</t>
  </si>
  <si>
    <t>C1</t>
  </si>
  <si>
    <t>Omelus</t>
  </si>
  <si>
    <t>Andrew</t>
  </si>
  <si>
    <t>Rankin</t>
  </si>
  <si>
    <t>Jonas</t>
  </si>
  <si>
    <t>Ringgold</t>
  </si>
  <si>
    <t>Richard</t>
  </si>
  <si>
    <t>Roehner</t>
  </si>
  <si>
    <t>IK</t>
  </si>
  <si>
    <t>Adam</t>
  </si>
  <si>
    <t>Schierenbeck</t>
  </si>
  <si>
    <t>Amber</t>
  </si>
  <si>
    <t>Seitz</t>
  </si>
  <si>
    <t>Jacob</t>
  </si>
  <si>
    <t>Selander</t>
  </si>
  <si>
    <t>Shaun</t>
  </si>
  <si>
    <t>Smith</t>
  </si>
  <si>
    <t>U12</t>
  </si>
  <si>
    <t>Olive</t>
  </si>
  <si>
    <t>K2</t>
  </si>
  <si>
    <t>Ansel&amp;Shaun</t>
  </si>
  <si>
    <t>Kyle</t>
  </si>
  <si>
    <t>Thomas</t>
  </si>
  <si>
    <t>Xavier</t>
  </si>
  <si>
    <t>Vaughan</t>
  </si>
  <si>
    <t>Nathan</t>
  </si>
  <si>
    <t>Wertzberger</t>
  </si>
  <si>
    <t>w-on</t>
  </si>
  <si>
    <t>Tom</t>
  </si>
  <si>
    <t>Wier</t>
  </si>
  <si>
    <t>team</t>
  </si>
  <si>
    <t>Tyler,Kira,Jacob</t>
  </si>
  <si>
    <t>Marc,Marus,Tom</t>
  </si>
  <si>
    <t>Jennie, Lilian, Jonathan</t>
  </si>
  <si>
    <t>Stephen, Jacob,Bert</t>
  </si>
  <si>
    <t>Cameron, Selander</t>
  </si>
  <si>
    <t>Lisa, Rufus, Dawn</t>
  </si>
  <si>
    <t>Steve, Andrew, Xavier</t>
  </si>
  <si>
    <t>Andrews, Rankin</t>
  </si>
  <si>
    <t>Gwen, Anna, Jed</t>
  </si>
  <si>
    <t>Column1</t>
  </si>
  <si>
    <t>register?</t>
  </si>
  <si>
    <t>Marcus</t>
  </si>
  <si>
    <t>Marc,Marcus,Tom</t>
  </si>
  <si>
    <t>WKC International Cedar Slalom Race Fall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</si>
</sst>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ptos Narrow"/>
      <family val="2"/>
      <scheme val="minor"/>
    </font>
    <font>
      <sz val="16"/>
      <color theme="0"/>
      <name val="Aptos Narrow"/>
      <family val="2"/>
      <scheme val="minor"/>
    </font>
    <font>
      <b/>
      <sz val="18"/>
      <color theme="1"/>
      <name val="Aptos Narrow"/>
      <scheme val="minor"/>
    </font>
    <font>
      <b/>
      <sz val="14"/>
      <color theme="1"/>
      <name val="Aptos Narrow"/>
      <scheme val="minor"/>
    </font>
    <font>
      <u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14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right"/>
    </xf>
    <xf numFmtId="0" fontId="2" fillId="0" borderId="0" xfId="0" applyFont="1"/>
    <xf numFmtId="0" fontId="0" fillId="0" borderId="0" xfId="0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15" fontId="3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24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99C1AB7-A772-5D4D-B9E6-1F9C8241F8D4}" name="Table3" displayName="Table3" ref="A3:O55" totalsRowShown="0">
  <autoFilter ref="A3:O55" xr:uid="{699C1AB7-A772-5D4D-B9E6-1F9C8241F8D4}"/>
  <sortState xmlns:xlrd2="http://schemas.microsoft.com/office/spreadsheetml/2017/richdata2" ref="A4:O55">
    <sortCondition ref="A3:A55"/>
  </sortState>
  <tableColumns count="15">
    <tableColumn id="1" xr3:uid="{11E32F97-7E13-FB41-9228-98AA69BBBDF1}" name="Class" dataDxfId="23"/>
    <tableColumn id="2" xr3:uid="{568BED4E-34DF-BF42-8ACA-CD27A222DE03}" name="Age Group" dataDxfId="22"/>
    <tableColumn id="3" xr3:uid="{E88DADF4-2B7B-4043-BE09-DC954B9FB9BE}" name="Bib" dataDxfId="21"/>
    <tableColumn id="4" xr3:uid="{52D6DD40-2217-764F-8191-EF5C171C913E}" name="Name"/>
    <tableColumn id="5" xr3:uid="{DD0F30F6-B042-BF43-8338-E6A2C278C529}" name="Last Name"/>
    <tableColumn id="6" xr3:uid="{7D0DE027-0695-4648-921B-87E898AF08F5}" name="Time1" dataDxfId="20"/>
    <tableColumn id="7" xr3:uid="{10298109-4B37-CB4C-A1D7-37B558354B96}" name="Penalties1" dataDxfId="19"/>
    <tableColumn id="8" xr3:uid="{E80418C7-690F-8348-B7C3-39C60F89F6C6}" name="Total1" dataDxfId="18">
      <calculatedColumnFormula>F4+G4</calculatedColumnFormula>
    </tableColumn>
    <tableColumn id="9" xr3:uid="{018B2A34-758E-1247-9D41-0035E4AD1E87}" name="Time2" dataDxfId="17"/>
    <tableColumn id="10" xr3:uid="{9534A63C-596C-2B49-BE27-20B8F12DBC72}" name="Penalties2" dataDxfId="16"/>
    <tableColumn id="11" xr3:uid="{3020AB2F-D72E-8443-A0D5-76BEC747650F}" name="Total2" dataDxfId="15">
      <calculatedColumnFormula>I4+J4</calculatedColumnFormula>
    </tableColumn>
    <tableColumn id="12" xr3:uid="{1CEC83C9-D5D6-5244-BB8D-6F1CFFA2F173}" name="BestTime" dataDxfId="14">
      <calculatedColumnFormula>MIN(Table3[[#This Row],[Total1]],Table3[[#This Row],[Total2]])</calculatedColumnFormula>
    </tableColumn>
    <tableColumn id="13" xr3:uid="{0599B310-E627-9A42-8EC0-1D6D97338ADB}" name="Place" dataDxfId="13"/>
    <tableColumn id="14" xr3:uid="{03CAD566-84BF-D34C-A519-17047BF3F396}" name="register?" dataDxfId="12"/>
    <tableColumn id="15" xr3:uid="{EFEB042E-925D-6C4D-87E6-7F48616FFAC9}" name="Column1"/>
  </tableColumns>
  <tableStyleInfo name="TableStyleMedium1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BCEB453-8D89-BD42-B912-3BFFC674E9D9}" name="Table35" displayName="Table35" ref="A3:O55" totalsRowShown="0">
  <autoFilter ref="A3:O55" xr:uid="{699C1AB7-A772-5D4D-B9E6-1F9C8241F8D4}"/>
  <sortState xmlns:xlrd2="http://schemas.microsoft.com/office/spreadsheetml/2017/richdata2" ref="A4:O55">
    <sortCondition ref="L3:L55"/>
  </sortState>
  <tableColumns count="15">
    <tableColumn id="1" xr3:uid="{9975AAB0-92DD-1841-A903-F6C04F7E3360}" name="Class" dataDxfId="11"/>
    <tableColumn id="2" xr3:uid="{494F062E-A4F5-6C42-8AE8-3DBC02BF854A}" name="Age Group" dataDxfId="10"/>
    <tableColumn id="3" xr3:uid="{0FFE6F9C-0E48-8E40-8B89-DD2FC8CAB861}" name="Bib" dataDxfId="9"/>
    <tableColumn id="4" xr3:uid="{2FC3DA39-B7CF-E349-9A62-B817DFF7ECBB}" name="Name"/>
    <tableColumn id="5" xr3:uid="{FC21FCFA-730F-D64E-8B9F-27DA13CAFB14}" name="Last Name"/>
    <tableColumn id="6" xr3:uid="{3FDF2CB1-F33E-624D-A60F-EFCEE0980737}" name="Time1" dataDxfId="8"/>
    <tableColumn id="7" xr3:uid="{6F466C0F-EF37-DC43-826F-F8DE5D60F2CB}" name="Penalties1" dataDxfId="7"/>
    <tableColumn id="8" xr3:uid="{48D06E46-05D1-3541-BA23-D648EB34615E}" name="Total1" dataDxfId="6">
      <calculatedColumnFormula>F4+G4</calculatedColumnFormula>
    </tableColumn>
    <tableColumn id="9" xr3:uid="{AC7A870D-15A1-744E-A9E1-C2C76569A30B}" name="Time2" dataDxfId="5"/>
    <tableColumn id="10" xr3:uid="{C01EC24E-9C39-B64B-BE67-5A4ABCEF26EF}" name="Penalties2" dataDxfId="4"/>
    <tableColumn id="11" xr3:uid="{F080649F-A47B-354B-BD33-189A4CBA6248}" name="Total2" dataDxfId="3">
      <calculatedColumnFormula>I4+J4</calculatedColumnFormula>
    </tableColumn>
    <tableColumn id="12" xr3:uid="{2A89BB02-7F6B-744C-BBC2-926FA3FB2171}" name="BestTime" dataDxfId="2">
      <calculatedColumnFormula>MIN(Table35[[#This Row],[Total1]],Table35[[#This Row],[Total2]])</calculatedColumnFormula>
    </tableColumn>
    <tableColumn id="13" xr3:uid="{787D1CD0-BA84-FE48-A8B9-F7CCC48F2AB6}" name="Place" dataDxfId="1"/>
    <tableColumn id="14" xr3:uid="{9715A265-D609-E44F-8F0D-1DFB35B01C84}" name="register?" dataDxfId="0"/>
    <tableColumn id="15" xr3:uid="{2DE164C5-4343-6147-A8CD-CE6F97C3BABA}" name="Column1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85D42-F921-C34A-B140-7D312A46DD2A}">
  <dimension ref="A1:O55"/>
  <sheetViews>
    <sheetView workbookViewId="0">
      <selection sqref="A1:XFD1048576"/>
    </sheetView>
  </sheetViews>
  <sheetFormatPr baseColWidth="10" defaultRowHeight="16" x14ac:dyDescent="0.2"/>
  <cols>
    <col min="1" max="1" width="10.83203125" style="1"/>
    <col min="2" max="2" width="12" style="1" customWidth="1"/>
    <col min="3" max="3" width="10.83203125" style="1"/>
    <col min="5" max="5" width="15.33203125" customWidth="1"/>
    <col min="6" max="6" width="10.83203125" style="1"/>
    <col min="7" max="7" width="12.33203125" style="1" customWidth="1"/>
    <col min="8" max="9" width="10.83203125" style="1"/>
    <col min="10" max="10" width="12.33203125" style="1" customWidth="1"/>
    <col min="11" max="11" width="10.83203125" style="1"/>
    <col min="12" max="12" width="11.33203125" style="1" customWidth="1"/>
    <col min="13" max="14" width="10.83203125" style="1"/>
    <col min="15" max="15" width="11" customWidth="1"/>
  </cols>
  <sheetData>
    <row r="1" spans="1:15" s="2" customFormat="1" ht="22" x14ac:dyDescent="0.3">
      <c r="A1" s="2" t="s">
        <v>119</v>
      </c>
      <c r="B1" s="3"/>
      <c r="C1" s="3"/>
      <c r="F1" s="2" t="s">
        <v>1</v>
      </c>
      <c r="G1" s="3"/>
      <c r="H1" s="3"/>
      <c r="I1" s="3"/>
      <c r="J1" s="3"/>
      <c r="K1" s="3"/>
      <c r="L1" s="3"/>
      <c r="M1" s="3"/>
      <c r="N1" s="3"/>
    </row>
    <row r="2" spans="1:15" s="2" customFormat="1" ht="22" x14ac:dyDescent="0.3">
      <c r="A2" s="2" t="s">
        <v>2</v>
      </c>
      <c r="B2" s="3"/>
      <c r="C2" s="3"/>
      <c r="D2" s="2" t="s">
        <v>3</v>
      </c>
      <c r="E2" s="4">
        <v>45753</v>
      </c>
      <c r="F2" s="3"/>
      <c r="G2" s="3"/>
      <c r="H2" s="3"/>
      <c r="I2" s="5" t="s">
        <v>4</v>
      </c>
      <c r="J2" s="3">
        <f>COUNTA((Table3[Bib]))</f>
        <v>50</v>
      </c>
      <c r="K2" s="3"/>
      <c r="L2" s="3"/>
      <c r="M2" s="3"/>
      <c r="N2" s="3"/>
    </row>
    <row r="3" spans="1:15" x14ac:dyDescent="0.2">
      <c r="A3" s="1" t="s">
        <v>5</v>
      </c>
      <c r="B3" s="1" t="s">
        <v>6</v>
      </c>
      <c r="C3" s="1" t="s">
        <v>7</v>
      </c>
      <c r="D3" t="s">
        <v>8</v>
      </c>
      <c r="E3" t="s">
        <v>9</v>
      </c>
      <c r="F3" s="1" t="s">
        <v>10</v>
      </c>
      <c r="G3" s="1" t="s">
        <v>11</v>
      </c>
      <c r="H3" s="1" t="s">
        <v>12</v>
      </c>
      <c r="I3" s="1" t="s">
        <v>13</v>
      </c>
      <c r="J3" s="1" t="s">
        <v>14</v>
      </c>
      <c r="K3" s="1" t="s">
        <v>15</v>
      </c>
      <c r="L3" s="1" t="s">
        <v>16</v>
      </c>
      <c r="M3" s="1" t="s">
        <v>17</v>
      </c>
      <c r="N3" s="1" t="s">
        <v>116</v>
      </c>
      <c r="O3" t="s">
        <v>115</v>
      </c>
    </row>
    <row r="4" spans="1:15" x14ac:dyDescent="0.2">
      <c r="A4" s="1" t="s">
        <v>75</v>
      </c>
      <c r="B4" s="1" t="s">
        <v>68</v>
      </c>
      <c r="C4" s="1">
        <v>24</v>
      </c>
      <c r="D4" t="s">
        <v>103</v>
      </c>
      <c r="E4" t="s">
        <v>104</v>
      </c>
      <c r="F4" s="1">
        <v>142.09</v>
      </c>
      <c r="G4" s="1">
        <v>2</v>
      </c>
      <c r="H4" s="1">
        <f t="shared" ref="H4:H35" si="0">F4+G4</f>
        <v>144.09</v>
      </c>
      <c r="I4" s="1">
        <v>155.25</v>
      </c>
      <c r="J4" s="1">
        <v>108</v>
      </c>
      <c r="K4" s="1">
        <f t="shared" ref="K4:K35" si="1">I4+J4</f>
        <v>263.25</v>
      </c>
      <c r="L4" s="1">
        <f>MIN(Table3[[#This Row],[Total1]],Table3[[#This Row],[Total2]])</f>
        <v>144.09</v>
      </c>
      <c r="M4" s="1">
        <v>1</v>
      </c>
      <c r="N4" s="1" t="s">
        <v>24</v>
      </c>
    </row>
    <row r="5" spans="1:15" x14ac:dyDescent="0.2">
      <c r="A5" s="1" t="s">
        <v>75</v>
      </c>
      <c r="B5" s="1" t="s">
        <v>28</v>
      </c>
      <c r="C5" s="1">
        <v>47</v>
      </c>
      <c r="D5" t="s">
        <v>117</v>
      </c>
      <c r="E5" t="s">
        <v>76</v>
      </c>
      <c r="F5" s="1">
        <v>142.15</v>
      </c>
      <c r="G5" s="1">
        <v>2</v>
      </c>
      <c r="H5" s="1">
        <f t="shared" si="0"/>
        <v>144.15</v>
      </c>
      <c r="I5" s="1">
        <v>148.28</v>
      </c>
      <c r="J5" s="1">
        <v>6</v>
      </c>
      <c r="K5" s="1">
        <f t="shared" si="1"/>
        <v>154.28</v>
      </c>
      <c r="L5" s="1">
        <f>MIN(Table3[[#This Row],[Total1]],Table3[[#This Row],[Total2]])</f>
        <v>144.15</v>
      </c>
      <c r="M5" s="1">
        <v>1</v>
      </c>
    </row>
    <row r="6" spans="1:15" x14ac:dyDescent="0.2">
      <c r="A6" s="1" t="s">
        <v>83</v>
      </c>
      <c r="B6" s="1" t="s">
        <v>68</v>
      </c>
      <c r="C6" s="1">
        <v>26</v>
      </c>
      <c r="D6" t="s">
        <v>84</v>
      </c>
      <c r="E6" t="s">
        <v>85</v>
      </c>
      <c r="F6" s="1">
        <v>185.09</v>
      </c>
      <c r="G6" s="1">
        <v>320</v>
      </c>
      <c r="H6" s="1">
        <f t="shared" si="0"/>
        <v>505.09000000000003</v>
      </c>
      <c r="I6" s="1">
        <v>212.18</v>
      </c>
      <c r="J6" s="1">
        <v>178</v>
      </c>
      <c r="K6" s="1">
        <f t="shared" si="1"/>
        <v>390.18</v>
      </c>
      <c r="L6" s="1">
        <f>MIN(Table3[[#This Row],[Total1]],Table3[[#This Row],[Total2]])</f>
        <v>390.18</v>
      </c>
      <c r="M6" s="1">
        <v>1</v>
      </c>
      <c r="N6" s="1" t="s">
        <v>24</v>
      </c>
    </row>
    <row r="7" spans="1:15" x14ac:dyDescent="0.2">
      <c r="A7" s="1" t="s">
        <v>20</v>
      </c>
      <c r="B7" s="1" t="s">
        <v>21</v>
      </c>
      <c r="C7" s="1">
        <v>5</v>
      </c>
      <c r="D7" t="s">
        <v>45</v>
      </c>
      <c r="E7" t="s">
        <v>46</v>
      </c>
      <c r="F7" s="1">
        <v>119.43</v>
      </c>
      <c r="G7" s="1">
        <v>0</v>
      </c>
      <c r="H7" s="1">
        <f t="shared" si="0"/>
        <v>119.43</v>
      </c>
      <c r="I7" s="1">
        <v>119.31</v>
      </c>
      <c r="J7" s="1">
        <v>0</v>
      </c>
      <c r="K7" s="1">
        <f t="shared" si="1"/>
        <v>119.31</v>
      </c>
      <c r="L7" s="1">
        <f>MIN(Table3[[#This Row],[Total1]],Table3[[#This Row],[Total2]])</f>
        <v>119.31</v>
      </c>
      <c r="M7" s="1">
        <v>1</v>
      </c>
      <c r="N7" s="1" t="s">
        <v>24</v>
      </c>
    </row>
    <row r="8" spans="1:15" x14ac:dyDescent="0.2">
      <c r="A8" s="1" t="s">
        <v>20</v>
      </c>
      <c r="B8" s="1" t="s">
        <v>21</v>
      </c>
      <c r="C8" s="1">
        <v>10</v>
      </c>
      <c r="D8" t="s">
        <v>66</v>
      </c>
      <c r="E8" t="s">
        <v>67</v>
      </c>
      <c r="F8" s="1">
        <v>140.43</v>
      </c>
      <c r="G8" s="1">
        <v>0</v>
      </c>
      <c r="H8" s="1">
        <f t="shared" si="0"/>
        <v>140.43</v>
      </c>
      <c r="I8" s="1">
        <v>133.06</v>
      </c>
      <c r="J8" s="1">
        <v>2</v>
      </c>
      <c r="K8" s="1">
        <f t="shared" si="1"/>
        <v>135.06</v>
      </c>
      <c r="L8" s="1">
        <f>MIN(Table3[[#This Row],[Total1]],Table3[[#This Row],[Total2]])</f>
        <v>135.06</v>
      </c>
      <c r="M8" s="1">
        <v>2</v>
      </c>
      <c r="N8" s="1" t="s">
        <v>37</v>
      </c>
    </row>
    <row r="9" spans="1:15" x14ac:dyDescent="0.2">
      <c r="A9" s="1" t="s">
        <v>20</v>
      </c>
      <c r="B9" s="1" t="s">
        <v>21</v>
      </c>
      <c r="C9" s="1">
        <v>13</v>
      </c>
      <c r="D9" t="s">
        <v>22</v>
      </c>
      <c r="E9" t="s">
        <v>23</v>
      </c>
      <c r="F9" s="1">
        <v>142.34</v>
      </c>
      <c r="G9" s="1">
        <v>6</v>
      </c>
      <c r="H9" s="1">
        <f t="shared" si="0"/>
        <v>148.34</v>
      </c>
      <c r="I9" s="1">
        <v>143.34</v>
      </c>
      <c r="J9" s="1">
        <v>8</v>
      </c>
      <c r="K9" s="1">
        <f t="shared" si="1"/>
        <v>151.34</v>
      </c>
      <c r="L9" s="1">
        <f>MIN(Table3[[#This Row],[Total1]],Table3[[#This Row],[Total2]])</f>
        <v>148.34</v>
      </c>
      <c r="M9" s="1">
        <v>3</v>
      </c>
      <c r="N9" s="1" t="s">
        <v>24</v>
      </c>
    </row>
    <row r="10" spans="1:15" x14ac:dyDescent="0.2">
      <c r="A10" s="1" t="s">
        <v>20</v>
      </c>
      <c r="B10" s="1" t="s">
        <v>68</v>
      </c>
      <c r="C10" s="1">
        <v>3</v>
      </c>
      <c r="D10" t="s">
        <v>88</v>
      </c>
      <c r="E10" t="s">
        <v>89</v>
      </c>
      <c r="F10" s="1">
        <v>109.15</v>
      </c>
      <c r="G10" s="1">
        <v>0</v>
      </c>
      <c r="H10" s="1">
        <f t="shared" si="0"/>
        <v>109.15</v>
      </c>
      <c r="I10" s="1">
        <v>111.21</v>
      </c>
      <c r="J10" s="1">
        <v>2</v>
      </c>
      <c r="K10" s="1">
        <f t="shared" si="1"/>
        <v>113.21</v>
      </c>
      <c r="L10" s="1">
        <f>MIN(Table3[[#This Row],[Total1]],Table3[[#This Row],[Total2]])</f>
        <v>109.15</v>
      </c>
      <c r="M10" s="1">
        <v>1</v>
      </c>
      <c r="N10" s="1" t="s">
        <v>24</v>
      </c>
    </row>
    <row r="11" spans="1:15" x14ac:dyDescent="0.2">
      <c r="A11" s="1" t="s">
        <v>20</v>
      </c>
      <c r="B11" s="1" t="s">
        <v>68</v>
      </c>
      <c r="C11" s="1">
        <v>4</v>
      </c>
      <c r="D11" t="s">
        <v>90</v>
      </c>
      <c r="E11" t="s">
        <v>91</v>
      </c>
      <c r="F11" s="1">
        <v>110.65</v>
      </c>
      <c r="G11" s="1">
        <v>0</v>
      </c>
      <c r="H11" s="1">
        <f t="shared" si="0"/>
        <v>110.65</v>
      </c>
      <c r="I11" s="1">
        <v>110</v>
      </c>
      <c r="J11" s="1">
        <v>0</v>
      </c>
      <c r="K11" s="1">
        <f t="shared" si="1"/>
        <v>110</v>
      </c>
      <c r="L11" s="1">
        <f>MIN(Table3[[#This Row],[Total1]],Table3[[#This Row],[Total2]])</f>
        <v>110</v>
      </c>
      <c r="M11" s="1">
        <v>2</v>
      </c>
      <c r="N11" s="1" t="s">
        <v>24</v>
      </c>
    </row>
    <row r="12" spans="1:15" x14ac:dyDescent="0.2">
      <c r="A12" s="1" t="s">
        <v>20</v>
      </c>
      <c r="B12" s="1" t="s">
        <v>68</v>
      </c>
      <c r="C12" s="1">
        <v>2</v>
      </c>
      <c r="D12" t="s">
        <v>69</v>
      </c>
      <c r="E12" t="s">
        <v>70</v>
      </c>
      <c r="F12" s="1">
        <v>111.65</v>
      </c>
      <c r="G12" s="1">
        <v>4</v>
      </c>
      <c r="H12" s="1">
        <f t="shared" si="0"/>
        <v>115.65</v>
      </c>
      <c r="I12" s="1">
        <v>108.28</v>
      </c>
      <c r="J12" s="1">
        <v>4</v>
      </c>
      <c r="K12" s="1">
        <f t="shared" si="1"/>
        <v>112.28</v>
      </c>
      <c r="L12" s="1">
        <f>MIN(Table3[[#This Row],[Total1]],Table3[[#This Row],[Total2]])</f>
        <v>112.28</v>
      </c>
      <c r="M12" s="1">
        <v>3</v>
      </c>
      <c r="N12" s="1" t="s">
        <v>24</v>
      </c>
    </row>
    <row r="13" spans="1:15" x14ac:dyDescent="0.2">
      <c r="A13" s="1" t="s">
        <v>20</v>
      </c>
      <c r="B13" s="1" t="s">
        <v>32</v>
      </c>
      <c r="C13" s="1">
        <v>8</v>
      </c>
      <c r="D13" t="s">
        <v>96</v>
      </c>
      <c r="E13" t="s">
        <v>97</v>
      </c>
      <c r="F13" s="1">
        <v>146</v>
      </c>
      <c r="G13" s="1">
        <v>54</v>
      </c>
      <c r="H13" s="1">
        <f t="shared" si="0"/>
        <v>200</v>
      </c>
      <c r="I13" s="1">
        <v>138.53</v>
      </c>
      <c r="J13" s="1">
        <v>0</v>
      </c>
      <c r="K13" s="1">
        <f t="shared" si="1"/>
        <v>138.53</v>
      </c>
      <c r="L13" s="1">
        <f>MIN(Table3[[#This Row],[Total1]],Table3[[#This Row],[Total2]])</f>
        <v>138.53</v>
      </c>
      <c r="M13" s="1">
        <v>1</v>
      </c>
      <c r="N13" s="1" t="s">
        <v>24</v>
      </c>
    </row>
    <row r="14" spans="1:15" x14ac:dyDescent="0.2">
      <c r="A14" s="1" t="s">
        <v>20</v>
      </c>
      <c r="B14" s="1" t="s">
        <v>42</v>
      </c>
      <c r="C14" s="1">
        <v>7</v>
      </c>
      <c r="D14" t="s">
        <v>47</v>
      </c>
      <c r="E14" t="s">
        <v>48</v>
      </c>
      <c r="F14" s="1">
        <v>125.34</v>
      </c>
      <c r="G14" s="1">
        <v>256</v>
      </c>
      <c r="H14" s="1">
        <f t="shared" si="0"/>
        <v>381.34000000000003</v>
      </c>
      <c r="I14" s="1">
        <v>143.71</v>
      </c>
      <c r="J14" s="1">
        <v>2</v>
      </c>
      <c r="K14" s="1">
        <f t="shared" si="1"/>
        <v>145.71</v>
      </c>
      <c r="L14" s="1">
        <f>MIN(Table3[[#This Row],[Total1]],Table3[[#This Row],[Total2]])</f>
        <v>145.71</v>
      </c>
      <c r="M14" s="1">
        <v>1</v>
      </c>
      <c r="N14" s="1" t="s">
        <v>24</v>
      </c>
    </row>
    <row r="15" spans="1:15" x14ac:dyDescent="0.2">
      <c r="A15" s="1" t="s">
        <v>20</v>
      </c>
      <c r="B15" s="1" t="s">
        <v>42</v>
      </c>
      <c r="C15" s="1">
        <v>11</v>
      </c>
      <c r="D15" t="s">
        <v>64</v>
      </c>
      <c r="E15" t="s">
        <v>65</v>
      </c>
      <c r="F15" s="1">
        <v>156.62</v>
      </c>
      <c r="G15" s="1">
        <v>4</v>
      </c>
      <c r="H15" s="1">
        <f t="shared" si="0"/>
        <v>160.62</v>
      </c>
      <c r="I15" s="1">
        <v>142.62</v>
      </c>
      <c r="J15" s="1">
        <v>6</v>
      </c>
      <c r="K15" s="1">
        <f t="shared" si="1"/>
        <v>148.62</v>
      </c>
      <c r="L15" s="1">
        <f>MIN(Table3[[#This Row],[Total1]],Table3[[#This Row],[Total2]])</f>
        <v>148.62</v>
      </c>
      <c r="M15" s="1">
        <v>2</v>
      </c>
      <c r="N15" s="1" t="s">
        <v>37</v>
      </c>
    </row>
    <row r="16" spans="1:15" x14ac:dyDescent="0.2">
      <c r="A16" s="1" t="s">
        <v>20</v>
      </c>
      <c r="B16" s="1" t="s">
        <v>42</v>
      </c>
      <c r="C16" s="1">
        <v>6</v>
      </c>
      <c r="D16" t="s">
        <v>81</v>
      </c>
      <c r="E16" t="s">
        <v>82</v>
      </c>
      <c r="F16" s="1">
        <v>137.9</v>
      </c>
      <c r="G16" s="1">
        <v>52</v>
      </c>
      <c r="H16" s="1">
        <f t="shared" si="0"/>
        <v>189.9</v>
      </c>
      <c r="I16" s="1">
        <v>143.53</v>
      </c>
      <c r="J16" s="1">
        <v>6</v>
      </c>
      <c r="K16" s="1">
        <f t="shared" si="1"/>
        <v>149.53</v>
      </c>
      <c r="L16" s="1">
        <f>MIN(Table3[[#This Row],[Total1]],Table3[[#This Row],[Total2]])</f>
        <v>149.53</v>
      </c>
      <c r="M16" s="1">
        <v>3</v>
      </c>
    </row>
    <row r="17" spans="1:14" x14ac:dyDescent="0.2">
      <c r="A17" s="1" t="s">
        <v>20</v>
      </c>
      <c r="B17" s="1" t="s">
        <v>42</v>
      </c>
      <c r="C17" s="1">
        <v>9</v>
      </c>
      <c r="D17" t="s">
        <v>58</v>
      </c>
      <c r="E17" t="s">
        <v>59</v>
      </c>
      <c r="F17" s="1">
        <v>157.81</v>
      </c>
      <c r="G17" s="1">
        <v>2</v>
      </c>
      <c r="H17" s="1">
        <f t="shared" si="0"/>
        <v>159.81</v>
      </c>
      <c r="I17" s="1">
        <v>158.93</v>
      </c>
      <c r="J17" s="1">
        <v>10</v>
      </c>
      <c r="K17" s="1">
        <f t="shared" si="1"/>
        <v>168.93</v>
      </c>
      <c r="L17" s="1">
        <f>MIN(Table3[[#This Row],[Total1]],Table3[[#This Row],[Total2]])</f>
        <v>159.81</v>
      </c>
      <c r="M17" s="1">
        <v>4</v>
      </c>
      <c r="N17" s="1" t="s">
        <v>24</v>
      </c>
    </row>
    <row r="18" spans="1:14" x14ac:dyDescent="0.2">
      <c r="A18" s="1" t="s">
        <v>20</v>
      </c>
      <c r="B18" s="1" t="s">
        <v>42</v>
      </c>
      <c r="C18" s="1">
        <v>43</v>
      </c>
      <c r="D18" t="s">
        <v>81</v>
      </c>
      <c r="E18" t="s">
        <v>82</v>
      </c>
      <c r="F18" s="1">
        <v>168.43</v>
      </c>
      <c r="G18" s="1">
        <v>50</v>
      </c>
      <c r="H18" s="1">
        <f t="shared" si="0"/>
        <v>218.43</v>
      </c>
      <c r="I18" s="1">
        <v>157.56</v>
      </c>
      <c r="J18" s="1">
        <v>6</v>
      </c>
      <c r="K18" s="1">
        <f t="shared" si="1"/>
        <v>163.56</v>
      </c>
      <c r="L18" s="1">
        <f>MIN(Table3[[#This Row],[Total1]],Table3[[#This Row],[Total2]])</f>
        <v>163.56</v>
      </c>
      <c r="M18" s="1">
        <v>5</v>
      </c>
      <c r="N18" s="1" t="s">
        <v>24</v>
      </c>
    </row>
    <row r="19" spans="1:14" x14ac:dyDescent="0.2">
      <c r="A19" s="1" t="s">
        <v>20</v>
      </c>
      <c r="B19" s="1" t="s">
        <v>25</v>
      </c>
      <c r="C19" s="1">
        <v>20</v>
      </c>
      <c r="D19" t="s">
        <v>98</v>
      </c>
      <c r="E19" t="s">
        <v>99</v>
      </c>
      <c r="F19" s="1">
        <v>112.43</v>
      </c>
      <c r="G19" s="1">
        <v>0</v>
      </c>
      <c r="H19" s="1">
        <f t="shared" si="0"/>
        <v>112.43</v>
      </c>
      <c r="I19" s="1">
        <v>114.01</v>
      </c>
      <c r="J19" s="1">
        <v>0</v>
      </c>
      <c r="K19" s="1">
        <f t="shared" si="1"/>
        <v>114.01</v>
      </c>
      <c r="L19" s="1">
        <f>MIN(Table3[[#This Row],[Total1]],Table3[[#This Row],[Total2]])</f>
        <v>112.43</v>
      </c>
      <c r="M19" s="1">
        <v>1</v>
      </c>
      <c r="N19" s="1" t="s">
        <v>24</v>
      </c>
    </row>
    <row r="20" spans="1:14" x14ac:dyDescent="0.2">
      <c r="A20" s="1" t="s">
        <v>20</v>
      </c>
      <c r="B20" s="1" t="s">
        <v>25</v>
      </c>
      <c r="C20" s="1">
        <v>18</v>
      </c>
      <c r="D20" t="s">
        <v>73</v>
      </c>
      <c r="E20" t="s">
        <v>74</v>
      </c>
      <c r="F20" s="1">
        <v>134.12</v>
      </c>
      <c r="G20" s="1">
        <v>2</v>
      </c>
      <c r="H20" s="1">
        <f t="shared" si="0"/>
        <v>136.12</v>
      </c>
      <c r="I20" s="1">
        <v>141.46</v>
      </c>
      <c r="J20" s="1">
        <v>2</v>
      </c>
      <c r="K20" s="1">
        <f t="shared" si="1"/>
        <v>143.46</v>
      </c>
      <c r="L20" s="1">
        <f>MIN(Table3[[#This Row],[Total1]],Table3[[#This Row],[Total2]])</f>
        <v>136.12</v>
      </c>
      <c r="M20" s="1">
        <v>2</v>
      </c>
      <c r="N20" s="1" t="s">
        <v>24</v>
      </c>
    </row>
    <row r="21" spans="1:14" x14ac:dyDescent="0.2">
      <c r="A21" s="1" t="s">
        <v>20</v>
      </c>
      <c r="B21" s="1" t="s">
        <v>25</v>
      </c>
      <c r="C21" s="1">
        <v>17</v>
      </c>
      <c r="D21" t="s">
        <v>77</v>
      </c>
      <c r="E21" t="s">
        <v>78</v>
      </c>
      <c r="F21" s="1">
        <v>137.5</v>
      </c>
      <c r="G21" s="1">
        <v>0</v>
      </c>
      <c r="H21" s="1">
        <f t="shared" si="0"/>
        <v>137.5</v>
      </c>
      <c r="I21" s="1">
        <v>154.65</v>
      </c>
      <c r="J21" s="1">
        <v>54</v>
      </c>
      <c r="K21" s="1">
        <f t="shared" si="1"/>
        <v>208.65</v>
      </c>
      <c r="L21" s="1">
        <f>MIN(Table3[[#This Row],[Total1]],Table3[[#This Row],[Total2]])</f>
        <v>137.5</v>
      </c>
      <c r="M21" s="1">
        <v>3</v>
      </c>
      <c r="N21" s="1" t="s">
        <v>24</v>
      </c>
    </row>
    <row r="22" spans="1:14" x14ac:dyDescent="0.2">
      <c r="A22" s="1" t="s">
        <v>20</v>
      </c>
      <c r="B22" s="1" t="s">
        <v>25</v>
      </c>
      <c r="C22" s="1">
        <v>19</v>
      </c>
      <c r="D22" t="s">
        <v>88</v>
      </c>
      <c r="E22" t="s">
        <v>91</v>
      </c>
      <c r="F22" s="1">
        <v>209.09</v>
      </c>
      <c r="G22" s="1">
        <v>10</v>
      </c>
      <c r="H22" s="1">
        <f t="shared" si="0"/>
        <v>219.09</v>
      </c>
      <c r="I22" s="1">
        <v>204.03</v>
      </c>
      <c r="J22" s="1">
        <v>54</v>
      </c>
      <c r="K22" s="1">
        <f t="shared" si="1"/>
        <v>258.02999999999997</v>
      </c>
      <c r="L22" s="1">
        <f>MIN(Table3[[#This Row],[Total1]],Table3[[#This Row],[Total2]])</f>
        <v>219.09</v>
      </c>
      <c r="M22" s="1">
        <v>4</v>
      </c>
      <c r="N22" s="1" t="s">
        <v>37</v>
      </c>
    </row>
    <row r="23" spans="1:14" x14ac:dyDescent="0.2">
      <c r="A23" s="1" t="s">
        <v>20</v>
      </c>
      <c r="B23" s="1" t="s">
        <v>28</v>
      </c>
      <c r="C23" s="1">
        <v>21</v>
      </c>
      <c r="D23" t="s">
        <v>117</v>
      </c>
      <c r="E23" t="s">
        <v>76</v>
      </c>
      <c r="F23" s="1">
        <v>114.28</v>
      </c>
      <c r="G23" s="1">
        <v>0</v>
      </c>
      <c r="H23" s="1">
        <f t="shared" si="0"/>
        <v>114.28</v>
      </c>
      <c r="I23" s="1">
        <v>110.34</v>
      </c>
      <c r="J23" s="1">
        <v>4</v>
      </c>
      <c r="K23" s="1">
        <f t="shared" si="1"/>
        <v>114.34</v>
      </c>
      <c r="L23" s="1">
        <f>MIN(Table3[[#This Row],[Total1]],Table3[[#This Row],[Total2]])</f>
        <v>114.28</v>
      </c>
      <c r="M23" s="1">
        <v>1</v>
      </c>
    </row>
    <row r="24" spans="1:14" x14ac:dyDescent="0.2">
      <c r="A24" s="1" t="s">
        <v>20</v>
      </c>
      <c r="B24" s="1" t="s">
        <v>55</v>
      </c>
      <c r="C24" s="1">
        <v>12</v>
      </c>
      <c r="D24" t="s">
        <v>60</v>
      </c>
      <c r="E24" t="s">
        <v>61</v>
      </c>
      <c r="F24" s="1">
        <v>128.25</v>
      </c>
      <c r="G24" s="1">
        <v>0</v>
      </c>
      <c r="H24" s="1">
        <f t="shared" si="0"/>
        <v>128.25</v>
      </c>
      <c r="I24" s="1">
        <v>124.62</v>
      </c>
      <c r="J24" s="1">
        <v>2</v>
      </c>
      <c r="K24" s="1">
        <f t="shared" si="1"/>
        <v>126.62</v>
      </c>
      <c r="L24" s="1">
        <f>MIN(Table3[[#This Row],[Total1]],Table3[[#This Row],[Total2]])</f>
        <v>126.62</v>
      </c>
      <c r="M24" s="1">
        <v>1</v>
      </c>
      <c r="N24" s="1" t="s">
        <v>24</v>
      </c>
    </row>
    <row r="25" spans="1:14" x14ac:dyDescent="0.2">
      <c r="A25" s="1" t="s">
        <v>31</v>
      </c>
      <c r="B25" s="1" t="s">
        <v>68</v>
      </c>
      <c r="C25" s="1">
        <v>42</v>
      </c>
      <c r="D25" t="s">
        <v>88</v>
      </c>
      <c r="E25" t="s">
        <v>89</v>
      </c>
      <c r="F25" s="1">
        <v>123.21</v>
      </c>
      <c r="G25" s="1">
        <v>2</v>
      </c>
      <c r="H25" s="1">
        <f t="shared" si="0"/>
        <v>125.21</v>
      </c>
      <c r="I25" s="1">
        <v>127.71</v>
      </c>
      <c r="J25" s="1">
        <v>6</v>
      </c>
      <c r="K25" s="1">
        <f t="shared" si="1"/>
        <v>133.70999999999998</v>
      </c>
      <c r="L25" s="1">
        <f>MIN(Table3[[#This Row],[Total1]],Table3[[#This Row],[Total2]])</f>
        <v>125.21</v>
      </c>
      <c r="M25" s="1">
        <v>1</v>
      </c>
      <c r="N25" s="1" t="s">
        <v>24</v>
      </c>
    </row>
    <row r="26" spans="1:14" x14ac:dyDescent="0.2">
      <c r="A26" s="1" t="s">
        <v>31</v>
      </c>
      <c r="B26" s="1" t="s">
        <v>32</v>
      </c>
      <c r="C26" s="1">
        <v>15</v>
      </c>
      <c r="D26" t="s">
        <v>100</v>
      </c>
      <c r="E26" t="s">
        <v>101</v>
      </c>
      <c r="F26" s="1">
        <v>170.65</v>
      </c>
      <c r="G26" s="1">
        <v>10</v>
      </c>
      <c r="H26" s="1">
        <f t="shared" si="0"/>
        <v>180.65</v>
      </c>
      <c r="I26" s="1">
        <v>163.96</v>
      </c>
      <c r="J26" s="1">
        <v>10</v>
      </c>
      <c r="K26" s="1">
        <f t="shared" si="1"/>
        <v>173.96</v>
      </c>
      <c r="L26" s="1">
        <f>MIN(Table3[[#This Row],[Total1]],Table3[[#This Row],[Total2]])</f>
        <v>173.96</v>
      </c>
      <c r="M26" s="1">
        <v>1</v>
      </c>
      <c r="N26" s="1" t="s">
        <v>102</v>
      </c>
    </row>
    <row r="27" spans="1:14" x14ac:dyDescent="0.2">
      <c r="A27" s="1" t="s">
        <v>31</v>
      </c>
      <c r="B27" s="1" t="s">
        <v>32</v>
      </c>
      <c r="C27" s="1">
        <v>22</v>
      </c>
      <c r="D27" t="s">
        <v>33</v>
      </c>
      <c r="E27" t="s">
        <v>34</v>
      </c>
      <c r="F27" s="1">
        <v>162.9</v>
      </c>
      <c r="G27" s="1">
        <v>16</v>
      </c>
      <c r="H27" s="1">
        <f t="shared" si="0"/>
        <v>178.9</v>
      </c>
      <c r="I27" s="1">
        <v>176.34</v>
      </c>
      <c r="J27" s="1">
        <v>12</v>
      </c>
      <c r="K27" s="1">
        <f t="shared" si="1"/>
        <v>188.34</v>
      </c>
      <c r="L27" s="1">
        <f>MIN(Table3[[#This Row],[Total1]],Table3[[#This Row],[Total2]])</f>
        <v>178.9</v>
      </c>
      <c r="M27" s="1">
        <v>2</v>
      </c>
    </row>
    <row r="28" spans="1:14" x14ac:dyDescent="0.2">
      <c r="A28" s="1" t="s">
        <v>31</v>
      </c>
      <c r="B28" s="1" t="s">
        <v>32</v>
      </c>
      <c r="C28" s="1">
        <v>53</v>
      </c>
      <c r="D28" t="s">
        <v>79</v>
      </c>
      <c r="E28" t="s">
        <v>80</v>
      </c>
      <c r="F28" s="1">
        <v>179.59</v>
      </c>
      <c r="G28" s="1">
        <v>18</v>
      </c>
      <c r="H28" s="1">
        <f t="shared" si="0"/>
        <v>197.59</v>
      </c>
      <c r="I28" s="1">
        <v>185.78</v>
      </c>
      <c r="J28" s="1">
        <v>78</v>
      </c>
      <c r="K28" s="1">
        <f t="shared" si="1"/>
        <v>263.77999999999997</v>
      </c>
      <c r="L28" s="1">
        <f>MIN(Table3[[#This Row],[Total1]],Table3[[#This Row],[Total2]])</f>
        <v>197.59</v>
      </c>
      <c r="M28" s="1">
        <v>3</v>
      </c>
    </row>
    <row r="29" spans="1:14" x14ac:dyDescent="0.2">
      <c r="A29" s="1" t="s">
        <v>31</v>
      </c>
      <c r="B29" s="1" t="s">
        <v>32</v>
      </c>
      <c r="C29" s="1">
        <v>52</v>
      </c>
      <c r="D29" t="s">
        <v>53</v>
      </c>
      <c r="E29" t="s">
        <v>54</v>
      </c>
      <c r="F29" s="1">
        <v>168.71</v>
      </c>
      <c r="G29" s="1">
        <v>268</v>
      </c>
      <c r="H29" s="1">
        <f t="shared" si="0"/>
        <v>436.71000000000004</v>
      </c>
      <c r="I29" s="1">
        <v>212.8</v>
      </c>
      <c r="J29" s="1">
        <v>120</v>
      </c>
      <c r="K29" s="1">
        <f t="shared" si="1"/>
        <v>332.8</v>
      </c>
      <c r="L29" s="1">
        <f>MIN(Table3[[#This Row],[Total1]],Table3[[#This Row],[Total2]])</f>
        <v>332.8</v>
      </c>
      <c r="M29" s="1">
        <v>4</v>
      </c>
    </row>
    <row r="30" spans="1:14" x14ac:dyDescent="0.2">
      <c r="A30" s="1" t="s">
        <v>31</v>
      </c>
      <c r="B30" s="1" t="s">
        <v>32</v>
      </c>
      <c r="C30" s="1">
        <v>50</v>
      </c>
      <c r="D30" t="s">
        <v>62</v>
      </c>
      <c r="E30" t="s">
        <v>63</v>
      </c>
      <c r="F30" s="1">
        <v>164.4</v>
      </c>
      <c r="G30" s="1">
        <v>460</v>
      </c>
      <c r="H30" s="1">
        <f t="shared" si="0"/>
        <v>624.4</v>
      </c>
      <c r="I30" s="1">
        <v>163.68</v>
      </c>
      <c r="J30" s="1">
        <v>356</v>
      </c>
      <c r="K30" s="1">
        <f t="shared" si="1"/>
        <v>519.68000000000006</v>
      </c>
      <c r="L30" s="1">
        <f>MIN(Table3[[#This Row],[Total1]],Table3[[#This Row],[Total2]])</f>
        <v>519.68000000000006</v>
      </c>
      <c r="M30" s="1">
        <v>5</v>
      </c>
    </row>
    <row r="31" spans="1:14" x14ac:dyDescent="0.2">
      <c r="A31" s="1" t="s">
        <v>31</v>
      </c>
      <c r="B31" s="1" t="s">
        <v>25</v>
      </c>
      <c r="C31" s="1">
        <v>45</v>
      </c>
      <c r="D31" t="s">
        <v>98</v>
      </c>
      <c r="E31" t="s">
        <v>99</v>
      </c>
      <c r="F31" s="1">
        <v>122.65</v>
      </c>
      <c r="G31" s="1">
        <v>4</v>
      </c>
      <c r="H31" s="1">
        <f t="shared" si="0"/>
        <v>126.65</v>
      </c>
      <c r="I31" s="1">
        <v>129.65</v>
      </c>
      <c r="J31" s="1">
        <v>2</v>
      </c>
      <c r="K31" s="1">
        <f t="shared" si="1"/>
        <v>131.65</v>
      </c>
      <c r="L31" s="1">
        <f>MIN(Table3[[#This Row],[Total1]],Table3[[#This Row],[Total2]])</f>
        <v>126.65</v>
      </c>
      <c r="M31" s="1">
        <v>1</v>
      </c>
      <c r="N31" s="1" t="s">
        <v>24</v>
      </c>
    </row>
    <row r="32" spans="1:14" x14ac:dyDescent="0.2">
      <c r="A32" s="1" t="s">
        <v>31</v>
      </c>
      <c r="B32" s="1" t="s">
        <v>25</v>
      </c>
      <c r="C32" s="1">
        <v>44</v>
      </c>
      <c r="D32" t="s">
        <v>77</v>
      </c>
      <c r="E32" t="s">
        <v>78</v>
      </c>
      <c r="F32" s="1">
        <v>146.78</v>
      </c>
      <c r="G32" s="1">
        <v>2</v>
      </c>
      <c r="H32" s="1">
        <f t="shared" si="0"/>
        <v>148.78</v>
      </c>
      <c r="I32" s="1">
        <v>999</v>
      </c>
      <c r="K32" s="1">
        <f t="shared" si="1"/>
        <v>999</v>
      </c>
      <c r="L32" s="1">
        <f>MIN(Table3[[#This Row],[Total1]],Table3[[#This Row],[Total2]])</f>
        <v>148.78</v>
      </c>
      <c r="M32" s="1">
        <v>2</v>
      </c>
      <c r="N32" s="1" t="s">
        <v>24</v>
      </c>
    </row>
    <row r="33" spans="1:14" x14ac:dyDescent="0.2">
      <c r="A33" s="1" t="s">
        <v>31</v>
      </c>
      <c r="B33" s="1" t="s">
        <v>25</v>
      </c>
      <c r="C33" s="1">
        <v>46</v>
      </c>
      <c r="D33" t="s">
        <v>73</v>
      </c>
      <c r="E33" t="s">
        <v>74</v>
      </c>
      <c r="F33" s="1">
        <v>157.65</v>
      </c>
      <c r="G33" s="1">
        <v>4</v>
      </c>
      <c r="H33" s="1">
        <f t="shared" si="0"/>
        <v>161.65</v>
      </c>
      <c r="I33" s="1">
        <v>158.96</v>
      </c>
      <c r="J33" s="1">
        <v>6</v>
      </c>
      <c r="K33" s="1">
        <f t="shared" si="1"/>
        <v>164.96</v>
      </c>
      <c r="L33" s="1">
        <f>MIN(Table3[[#This Row],[Total1]],Table3[[#This Row],[Total2]])</f>
        <v>161.65</v>
      </c>
      <c r="M33" s="1">
        <v>3</v>
      </c>
      <c r="N33" s="1" t="s">
        <v>24</v>
      </c>
    </row>
    <row r="34" spans="1:14" x14ac:dyDescent="0.2">
      <c r="A34" s="1" t="s">
        <v>26</v>
      </c>
      <c r="B34" s="1" t="s">
        <v>21</v>
      </c>
      <c r="C34" s="1">
        <v>34</v>
      </c>
      <c r="D34" t="s">
        <v>71</v>
      </c>
      <c r="E34" t="s">
        <v>72</v>
      </c>
      <c r="F34" s="1">
        <v>161.18</v>
      </c>
      <c r="G34" s="1">
        <v>8</v>
      </c>
      <c r="H34" s="1">
        <f t="shared" si="0"/>
        <v>169.18</v>
      </c>
      <c r="I34" s="1">
        <v>191.87</v>
      </c>
      <c r="J34" s="1">
        <v>4</v>
      </c>
      <c r="K34" s="1">
        <f t="shared" si="1"/>
        <v>195.87</v>
      </c>
      <c r="L34" s="1">
        <f>MIN(Table3[[#This Row],[Total1]],Table3[[#This Row],[Total2]])</f>
        <v>169.18</v>
      </c>
      <c r="M34" s="1">
        <v>1</v>
      </c>
      <c r="N34" s="1" t="s">
        <v>24</v>
      </c>
    </row>
    <row r="35" spans="1:14" x14ac:dyDescent="0.2">
      <c r="A35" s="1" t="s">
        <v>26</v>
      </c>
      <c r="B35" s="1" t="s">
        <v>32</v>
      </c>
      <c r="C35" s="1">
        <v>30</v>
      </c>
      <c r="D35" t="s">
        <v>35</v>
      </c>
      <c r="E35" t="s">
        <v>36</v>
      </c>
      <c r="F35" s="1">
        <v>131.06</v>
      </c>
      <c r="G35" s="1">
        <v>4</v>
      </c>
      <c r="H35" s="1">
        <f t="shared" si="0"/>
        <v>135.06</v>
      </c>
      <c r="I35" s="1">
        <v>130.69999999999999</v>
      </c>
      <c r="J35" s="1">
        <v>0</v>
      </c>
      <c r="K35" s="1">
        <f t="shared" si="1"/>
        <v>130.69999999999999</v>
      </c>
      <c r="L35" s="1">
        <f>MIN(Table3[[#This Row],[Total1]],Table3[[#This Row],[Total2]])</f>
        <v>130.69999999999999</v>
      </c>
      <c r="M35" s="1">
        <v>1</v>
      </c>
      <c r="N35" s="1" t="s">
        <v>37</v>
      </c>
    </row>
    <row r="36" spans="1:14" x14ac:dyDescent="0.2">
      <c r="A36" s="1" t="s">
        <v>26</v>
      </c>
      <c r="B36" s="1" t="s">
        <v>32</v>
      </c>
      <c r="C36" s="1">
        <v>33</v>
      </c>
      <c r="D36" t="s">
        <v>49</v>
      </c>
      <c r="E36" t="s">
        <v>50</v>
      </c>
      <c r="F36" s="1">
        <v>166.84</v>
      </c>
      <c r="G36" s="1">
        <v>158</v>
      </c>
      <c r="H36" s="1">
        <f t="shared" ref="H36:H52" si="2">F36+G36</f>
        <v>324.84000000000003</v>
      </c>
      <c r="I36" s="1">
        <v>167</v>
      </c>
      <c r="J36" s="1">
        <v>14</v>
      </c>
      <c r="K36" s="1">
        <f t="shared" ref="K36:K52" si="3">I36+J36</f>
        <v>181</v>
      </c>
      <c r="L36" s="1">
        <f>MIN(Table3[[#This Row],[Total1]],Table3[[#This Row],[Total2]])</f>
        <v>181</v>
      </c>
      <c r="M36" s="1">
        <v>2</v>
      </c>
    </row>
    <row r="37" spans="1:14" x14ac:dyDescent="0.2">
      <c r="A37" s="1" t="s">
        <v>26</v>
      </c>
      <c r="B37" s="1" t="s">
        <v>32</v>
      </c>
      <c r="C37" s="1">
        <v>32</v>
      </c>
      <c r="D37" t="s">
        <v>86</v>
      </c>
      <c r="E37" t="s">
        <v>87</v>
      </c>
      <c r="F37" s="1">
        <v>154.06</v>
      </c>
      <c r="G37" s="1">
        <v>202</v>
      </c>
      <c r="H37" s="1">
        <f t="shared" si="2"/>
        <v>356.06</v>
      </c>
      <c r="I37" s="1">
        <v>138.09</v>
      </c>
      <c r="J37" s="1">
        <v>56</v>
      </c>
      <c r="K37" s="1">
        <f t="shared" si="3"/>
        <v>194.09</v>
      </c>
      <c r="L37" s="1">
        <f>MIN(Table3[[#This Row],[Total1]],Table3[[#This Row],[Total2]])</f>
        <v>194.09</v>
      </c>
      <c r="M37" s="1">
        <v>3</v>
      </c>
      <c r="N37" s="1" t="s">
        <v>24</v>
      </c>
    </row>
    <row r="38" spans="1:14" x14ac:dyDescent="0.2">
      <c r="A38" s="1" t="s">
        <v>26</v>
      </c>
      <c r="B38" s="1" t="s">
        <v>42</v>
      </c>
      <c r="C38" s="1">
        <v>35</v>
      </c>
      <c r="D38" t="s">
        <v>51</v>
      </c>
      <c r="E38" t="s">
        <v>52</v>
      </c>
      <c r="F38" s="1">
        <v>204.53</v>
      </c>
      <c r="G38" s="1">
        <v>106</v>
      </c>
      <c r="H38" s="1">
        <f t="shared" si="2"/>
        <v>310.52999999999997</v>
      </c>
      <c r="I38" s="1">
        <v>199</v>
      </c>
      <c r="J38" s="1">
        <v>74</v>
      </c>
      <c r="K38" s="1">
        <f t="shared" si="3"/>
        <v>273</v>
      </c>
      <c r="L38" s="1">
        <f>MIN(Table3[[#This Row],[Total1]],Table3[[#This Row],[Total2]])</f>
        <v>273</v>
      </c>
      <c r="M38" s="1">
        <v>1</v>
      </c>
      <c r="N38" s="1" t="s">
        <v>37</v>
      </c>
    </row>
    <row r="39" spans="1:14" x14ac:dyDescent="0.2">
      <c r="A39" s="1" t="s">
        <v>26</v>
      </c>
      <c r="B39" s="1" t="s">
        <v>25</v>
      </c>
      <c r="C39" s="1">
        <v>39</v>
      </c>
      <c r="D39" t="s">
        <v>27</v>
      </c>
      <c r="E39" t="s">
        <v>23</v>
      </c>
      <c r="F39" s="1">
        <v>216.06</v>
      </c>
      <c r="G39" s="1">
        <v>154</v>
      </c>
      <c r="H39" s="1">
        <f t="shared" si="2"/>
        <v>370.06</v>
      </c>
      <c r="I39" s="1">
        <v>208.18</v>
      </c>
      <c r="J39" s="1">
        <v>58</v>
      </c>
      <c r="K39" s="1">
        <f t="shared" si="3"/>
        <v>266.18</v>
      </c>
      <c r="L39" s="1">
        <f>MIN(Table3[[#This Row],[Total1]],Table3[[#This Row],[Total2]])</f>
        <v>266.18</v>
      </c>
      <c r="M39" s="1">
        <v>1</v>
      </c>
      <c r="N39" s="1" t="s">
        <v>24</v>
      </c>
    </row>
    <row r="40" spans="1:14" x14ac:dyDescent="0.2">
      <c r="A40" s="1" t="s">
        <v>26</v>
      </c>
      <c r="B40" s="1" t="s">
        <v>28</v>
      </c>
      <c r="C40" s="1">
        <v>38</v>
      </c>
      <c r="D40" t="s">
        <v>29</v>
      </c>
      <c r="E40" t="s">
        <v>23</v>
      </c>
      <c r="F40" s="1">
        <v>183.15</v>
      </c>
      <c r="G40" s="1">
        <v>2</v>
      </c>
      <c r="H40" s="1">
        <f t="shared" si="2"/>
        <v>185.15</v>
      </c>
      <c r="I40" s="1">
        <v>221.81</v>
      </c>
      <c r="J40" s="1">
        <v>4</v>
      </c>
      <c r="K40" s="1">
        <f t="shared" si="3"/>
        <v>225.81</v>
      </c>
      <c r="L40" s="1">
        <f>MIN(Table3[[#This Row],[Total1]],Table3[[#This Row],[Total2]])</f>
        <v>185.15</v>
      </c>
      <c r="M40" s="1">
        <v>1</v>
      </c>
      <c r="N40" s="1" t="s">
        <v>24</v>
      </c>
    </row>
    <row r="41" spans="1:14" x14ac:dyDescent="0.2">
      <c r="A41" s="1" t="s">
        <v>26</v>
      </c>
      <c r="B41" s="1" t="s">
        <v>55</v>
      </c>
      <c r="C41" s="1">
        <v>31</v>
      </c>
      <c r="D41" t="s">
        <v>56</v>
      </c>
      <c r="E41" t="s">
        <v>57</v>
      </c>
      <c r="F41" s="1">
        <v>145.65</v>
      </c>
      <c r="G41" s="1">
        <v>2</v>
      </c>
      <c r="H41" s="1">
        <f t="shared" si="2"/>
        <v>147.65</v>
      </c>
      <c r="I41" s="1">
        <v>147.65</v>
      </c>
      <c r="J41" s="1">
        <v>4</v>
      </c>
      <c r="K41" s="1">
        <f t="shared" si="3"/>
        <v>151.65</v>
      </c>
      <c r="L41" s="1">
        <f>MIN(Table3[[#This Row],[Total1]],Table3[[#This Row],[Total2]])</f>
        <v>147.65</v>
      </c>
      <c r="M41" s="1">
        <v>1</v>
      </c>
      <c r="N41" s="1" t="s">
        <v>37</v>
      </c>
    </row>
    <row r="42" spans="1:14" x14ac:dyDescent="0.2">
      <c r="A42" s="1" t="s">
        <v>38</v>
      </c>
      <c r="B42" s="1" t="s">
        <v>32</v>
      </c>
      <c r="C42" s="1">
        <v>25</v>
      </c>
      <c r="D42" t="s">
        <v>39</v>
      </c>
      <c r="E42" t="s">
        <v>40</v>
      </c>
      <c r="F42" s="1">
        <v>170.87</v>
      </c>
      <c r="G42" s="1">
        <v>68</v>
      </c>
      <c r="H42" s="1">
        <f t="shared" si="2"/>
        <v>238.87</v>
      </c>
      <c r="I42" s="1">
        <v>215.03</v>
      </c>
      <c r="J42" s="1">
        <v>114</v>
      </c>
      <c r="K42" s="1">
        <f t="shared" si="3"/>
        <v>329.03</v>
      </c>
      <c r="L42" s="1">
        <f>MIN(Table3[[#This Row],[Total1]],Table3[[#This Row],[Total2]])</f>
        <v>238.87</v>
      </c>
      <c r="M42" s="1">
        <v>1</v>
      </c>
      <c r="N42" s="1" t="s">
        <v>37</v>
      </c>
    </row>
    <row r="43" spans="1:14" x14ac:dyDescent="0.2">
      <c r="A43" s="1" t="s">
        <v>38</v>
      </c>
      <c r="B43" s="1" t="s">
        <v>92</v>
      </c>
      <c r="C43" s="1">
        <v>37</v>
      </c>
      <c r="D43" t="s">
        <v>93</v>
      </c>
      <c r="E43" t="s">
        <v>91</v>
      </c>
      <c r="F43" s="1">
        <v>70</v>
      </c>
      <c r="G43" s="1">
        <v>350</v>
      </c>
      <c r="H43" s="1">
        <f t="shared" si="2"/>
        <v>420</v>
      </c>
      <c r="I43" s="1">
        <v>999</v>
      </c>
      <c r="K43" s="1">
        <f t="shared" si="3"/>
        <v>999</v>
      </c>
      <c r="L43" s="1">
        <f>MIN(Table3[[#This Row],[Total1]],Table3[[#This Row],[Total2]])</f>
        <v>420</v>
      </c>
      <c r="M43" s="1">
        <v>1</v>
      </c>
      <c r="N43" s="1" t="s">
        <v>24</v>
      </c>
    </row>
    <row r="44" spans="1:14" x14ac:dyDescent="0.2">
      <c r="A44" s="1" t="s">
        <v>94</v>
      </c>
      <c r="C44" s="1">
        <v>49</v>
      </c>
      <c r="D44" t="s">
        <v>95</v>
      </c>
      <c r="E44" t="s">
        <v>91</v>
      </c>
      <c r="F44" s="1">
        <v>141.03</v>
      </c>
      <c r="G44" s="1">
        <v>262</v>
      </c>
      <c r="H44" s="1">
        <f t="shared" si="2"/>
        <v>403.03</v>
      </c>
      <c r="I44" s="1">
        <v>999</v>
      </c>
      <c r="K44" s="1">
        <f t="shared" si="3"/>
        <v>999</v>
      </c>
      <c r="L44" s="1">
        <f>MIN(Table3[[#This Row],[Total1]],Table3[[#This Row],[Total2]])</f>
        <v>403.03</v>
      </c>
      <c r="M44" s="1">
        <v>1</v>
      </c>
      <c r="N44" s="1" t="s">
        <v>24</v>
      </c>
    </row>
    <row r="45" spans="1:14" x14ac:dyDescent="0.2">
      <c r="A45" s="1" t="s">
        <v>41</v>
      </c>
      <c r="B45" s="1" t="s">
        <v>21</v>
      </c>
      <c r="C45" s="1">
        <v>41</v>
      </c>
      <c r="D45" t="s">
        <v>66</v>
      </c>
      <c r="E45" t="s">
        <v>67</v>
      </c>
      <c r="F45" s="1">
        <v>171.87</v>
      </c>
      <c r="G45" s="1">
        <v>64</v>
      </c>
      <c r="H45" s="1">
        <f t="shared" si="2"/>
        <v>235.87</v>
      </c>
      <c r="I45" s="1">
        <v>167.46</v>
      </c>
      <c r="J45" s="1">
        <v>114</v>
      </c>
      <c r="K45" s="1">
        <f t="shared" si="3"/>
        <v>281.46000000000004</v>
      </c>
      <c r="L45" s="1">
        <f>MIN(Table3[[#This Row],[Total1]],Table3[[#This Row],[Total2]])</f>
        <v>235.87</v>
      </c>
      <c r="M45" s="1">
        <v>1</v>
      </c>
      <c r="N45" s="1" t="s">
        <v>37</v>
      </c>
    </row>
    <row r="46" spans="1:14" x14ac:dyDescent="0.2">
      <c r="A46" s="1" t="s">
        <v>41</v>
      </c>
      <c r="B46" s="1" t="s">
        <v>42</v>
      </c>
      <c r="C46" s="1">
        <v>40</v>
      </c>
      <c r="D46" t="s">
        <v>43</v>
      </c>
      <c r="E46" t="s">
        <v>40</v>
      </c>
      <c r="F46" s="1">
        <v>207.06</v>
      </c>
      <c r="G46" s="1">
        <v>70</v>
      </c>
      <c r="H46" s="1">
        <f t="shared" si="2"/>
        <v>277.06</v>
      </c>
      <c r="I46" s="1">
        <v>207.56</v>
      </c>
      <c r="J46" s="1">
        <v>12</v>
      </c>
      <c r="K46" s="1">
        <f t="shared" si="3"/>
        <v>219.56</v>
      </c>
      <c r="L46" s="1">
        <f>MIN(Table3[[#This Row],[Total1]],Table3[[#This Row],[Total2]])</f>
        <v>219.56</v>
      </c>
      <c r="M46" s="1">
        <v>1</v>
      </c>
      <c r="N46" s="1" t="s">
        <v>44</v>
      </c>
    </row>
    <row r="47" spans="1:14" x14ac:dyDescent="0.2">
      <c r="A47" s="1" t="s">
        <v>105</v>
      </c>
      <c r="C47" s="1">
        <v>57</v>
      </c>
      <c r="D47" t="s">
        <v>109</v>
      </c>
      <c r="E47" t="s">
        <v>110</v>
      </c>
      <c r="F47" s="1">
        <v>139</v>
      </c>
      <c r="G47" s="1">
        <v>10</v>
      </c>
      <c r="H47" s="1">
        <f t="shared" si="2"/>
        <v>149</v>
      </c>
      <c r="I47" s="1">
        <v>999</v>
      </c>
      <c r="K47" s="1">
        <f t="shared" si="3"/>
        <v>999</v>
      </c>
      <c r="L47" s="1">
        <f>MIN(Table3[[#This Row],[Total1]],Table3[[#This Row],[Total2]])</f>
        <v>149</v>
      </c>
      <c r="M47" s="1">
        <v>1</v>
      </c>
    </row>
    <row r="48" spans="1:14" x14ac:dyDescent="0.2">
      <c r="A48" s="1" t="s">
        <v>105</v>
      </c>
      <c r="C48" s="1">
        <v>59</v>
      </c>
      <c r="D48" t="s">
        <v>112</v>
      </c>
      <c r="E48" t="s">
        <v>113</v>
      </c>
      <c r="F48" s="1">
        <v>154.68</v>
      </c>
      <c r="G48" s="1">
        <v>8</v>
      </c>
      <c r="H48" s="1">
        <f t="shared" si="2"/>
        <v>162.68</v>
      </c>
      <c r="I48" s="1">
        <v>999</v>
      </c>
      <c r="K48" s="1">
        <f t="shared" si="3"/>
        <v>999</v>
      </c>
      <c r="L48" s="1">
        <f>MIN(Table3[[#This Row],[Total1]],Table3[[#This Row],[Total2]])</f>
        <v>162.68</v>
      </c>
      <c r="M48" s="1">
        <v>2</v>
      </c>
    </row>
    <row r="49" spans="1:13" x14ac:dyDescent="0.2">
      <c r="A49" s="1" t="s">
        <v>105</v>
      </c>
      <c r="C49" s="1">
        <v>55</v>
      </c>
      <c r="D49" t="s">
        <v>107</v>
      </c>
      <c r="F49" s="1">
        <v>158.68</v>
      </c>
      <c r="G49" s="1">
        <v>14</v>
      </c>
      <c r="H49" s="1">
        <f t="shared" si="2"/>
        <v>172.68</v>
      </c>
      <c r="I49" s="1">
        <v>999</v>
      </c>
      <c r="K49" s="1">
        <f t="shared" si="3"/>
        <v>999</v>
      </c>
      <c r="L49" s="1">
        <f>MIN(Table3[[#This Row],[Total1]],Table3[[#This Row],[Total2]])</f>
        <v>172.68</v>
      </c>
      <c r="M49" s="1">
        <v>3</v>
      </c>
    </row>
    <row r="50" spans="1:13" x14ac:dyDescent="0.2">
      <c r="A50" s="1" t="s">
        <v>105</v>
      </c>
      <c r="C50" s="1">
        <v>58</v>
      </c>
      <c r="D50" t="s">
        <v>111</v>
      </c>
      <c r="F50" s="1">
        <v>209.12</v>
      </c>
      <c r="G50" s="1">
        <v>108</v>
      </c>
      <c r="H50" s="1">
        <f t="shared" si="2"/>
        <v>317.12</v>
      </c>
      <c r="I50" s="1">
        <v>999</v>
      </c>
      <c r="K50" s="1">
        <f t="shared" si="3"/>
        <v>999</v>
      </c>
      <c r="L50" s="1">
        <f>MIN(Table3[[#This Row],[Total1]],Table3[[#This Row],[Total2]])</f>
        <v>317.12</v>
      </c>
      <c r="M50" s="1">
        <v>4</v>
      </c>
    </row>
    <row r="51" spans="1:13" x14ac:dyDescent="0.2">
      <c r="A51" s="1" t="s">
        <v>105</v>
      </c>
      <c r="C51" s="1">
        <v>56</v>
      </c>
      <c r="D51" t="s">
        <v>108</v>
      </c>
      <c r="F51" s="1">
        <v>199.25</v>
      </c>
      <c r="G51" s="1">
        <v>208</v>
      </c>
      <c r="H51" s="1">
        <f t="shared" si="2"/>
        <v>407.25</v>
      </c>
      <c r="I51" s="1">
        <v>999</v>
      </c>
      <c r="K51" s="1">
        <f t="shared" si="3"/>
        <v>999</v>
      </c>
      <c r="L51" s="1">
        <f>MIN(Table3[[#This Row],[Total1]],Table3[[#This Row],[Total2]])</f>
        <v>407.25</v>
      </c>
      <c r="M51" s="1">
        <v>5</v>
      </c>
    </row>
    <row r="52" spans="1:13" x14ac:dyDescent="0.2">
      <c r="A52" s="1" t="s">
        <v>105</v>
      </c>
      <c r="C52" s="1">
        <v>54</v>
      </c>
      <c r="D52" t="s">
        <v>106</v>
      </c>
      <c r="E52" t="s">
        <v>91</v>
      </c>
      <c r="F52" s="1">
        <v>253.78</v>
      </c>
      <c r="G52" s="1">
        <v>168</v>
      </c>
      <c r="H52" s="1">
        <f t="shared" si="2"/>
        <v>421.78</v>
      </c>
      <c r="I52" s="1">
        <v>999</v>
      </c>
      <c r="K52" s="1">
        <f t="shared" si="3"/>
        <v>999</v>
      </c>
      <c r="L52" s="1">
        <f>MIN(Table3[[#This Row],[Total1]],Table3[[#This Row],[Total2]])</f>
        <v>421.78</v>
      </c>
      <c r="M52" s="1">
        <v>6</v>
      </c>
    </row>
    <row r="53" spans="1:13" x14ac:dyDescent="0.2">
      <c r="A53" s="1" t="s">
        <v>105</v>
      </c>
      <c r="C53" s="1">
        <v>64</v>
      </c>
      <c r="D53" t="s">
        <v>114</v>
      </c>
      <c r="F53" s="1">
        <v>217.46</v>
      </c>
      <c r="G53" s="1">
        <v>950</v>
      </c>
      <c r="H53" s="1">
        <v>1167.46</v>
      </c>
      <c r="I53" s="1">
        <v>999</v>
      </c>
      <c r="K53" s="1">
        <v>999</v>
      </c>
      <c r="L53" s="1">
        <f>MIN(Table3[[#This Row],[Total1]],Table3[[#This Row],[Total2]])</f>
        <v>999</v>
      </c>
      <c r="M53" s="1">
        <v>7</v>
      </c>
    </row>
    <row r="54" spans="1:13" x14ac:dyDescent="0.2">
      <c r="L54" s="1">
        <v>999</v>
      </c>
    </row>
    <row r="55" spans="1:13" x14ac:dyDescent="0.2">
      <c r="L55" s="1">
        <v>999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82D7D-983E-FB44-ADE3-D21FD71F7869}">
  <dimension ref="A1:Q55"/>
  <sheetViews>
    <sheetView workbookViewId="0">
      <selection sqref="A1:XFD1048576"/>
    </sheetView>
  </sheetViews>
  <sheetFormatPr baseColWidth="10" defaultRowHeight="16" x14ac:dyDescent="0.2"/>
  <cols>
    <col min="1" max="1" width="10.83203125" style="1"/>
    <col min="2" max="2" width="12" style="1" customWidth="1"/>
    <col min="3" max="3" width="10.83203125" style="1"/>
    <col min="5" max="5" width="15.33203125" customWidth="1"/>
    <col min="6" max="6" width="10.83203125" style="1"/>
    <col min="7" max="7" width="12.33203125" style="1" customWidth="1"/>
    <col min="8" max="9" width="10.83203125" style="1"/>
    <col min="10" max="10" width="12.33203125" style="1" customWidth="1"/>
    <col min="11" max="11" width="10.83203125" style="1"/>
    <col min="12" max="12" width="11.33203125" style="1" customWidth="1"/>
    <col min="13" max="14" width="10.83203125" style="1"/>
    <col min="15" max="15" width="11" customWidth="1"/>
  </cols>
  <sheetData>
    <row r="1" spans="1:17" s="2" customFormat="1" ht="22" x14ac:dyDescent="0.3">
      <c r="A1" s="2" t="s">
        <v>0</v>
      </c>
      <c r="B1" s="3"/>
      <c r="C1" s="3"/>
      <c r="E1" s="2" t="s">
        <v>1</v>
      </c>
      <c r="F1" s="3"/>
      <c r="G1" s="3"/>
      <c r="H1" s="3"/>
      <c r="I1" s="3"/>
      <c r="J1" s="3"/>
      <c r="K1" s="3"/>
      <c r="L1" s="3"/>
      <c r="M1" s="3"/>
      <c r="N1" s="3"/>
    </row>
    <row r="2" spans="1:17" s="2" customFormat="1" ht="22" x14ac:dyDescent="0.3">
      <c r="A2" s="2" t="s">
        <v>2</v>
      </c>
      <c r="B2" s="3"/>
      <c r="C2" s="3"/>
      <c r="D2" s="2" t="s">
        <v>3</v>
      </c>
      <c r="E2" s="4">
        <v>45753</v>
      </c>
      <c r="F2" s="3"/>
      <c r="G2" s="3"/>
      <c r="H2" s="3"/>
      <c r="I2" s="5" t="s">
        <v>4</v>
      </c>
      <c r="J2" s="3">
        <f>COUNTA((Table35[Bib]))</f>
        <v>50</v>
      </c>
      <c r="K2" s="3"/>
      <c r="L2" s="3"/>
      <c r="M2" s="3"/>
      <c r="N2" s="3"/>
    </row>
    <row r="3" spans="1:17" x14ac:dyDescent="0.2">
      <c r="A3" s="1" t="s">
        <v>5</v>
      </c>
      <c r="B3" s="1" t="s">
        <v>6</v>
      </c>
      <c r="C3" s="1" t="s">
        <v>7</v>
      </c>
      <c r="D3" t="s">
        <v>8</v>
      </c>
      <c r="E3" t="s">
        <v>9</v>
      </c>
      <c r="F3" s="1" t="s">
        <v>10</v>
      </c>
      <c r="G3" s="1" t="s">
        <v>11</v>
      </c>
      <c r="H3" s="1" t="s">
        <v>12</v>
      </c>
      <c r="I3" s="1" t="s">
        <v>13</v>
      </c>
      <c r="J3" s="1" t="s">
        <v>14</v>
      </c>
      <c r="K3" s="1" t="s">
        <v>15</v>
      </c>
      <c r="L3" s="1" t="s">
        <v>16</v>
      </c>
      <c r="M3" s="1" t="s">
        <v>17</v>
      </c>
      <c r="N3" s="1" t="s">
        <v>116</v>
      </c>
      <c r="O3" t="s">
        <v>115</v>
      </c>
      <c r="P3" t="s">
        <v>18</v>
      </c>
      <c r="Q3" t="s">
        <v>19</v>
      </c>
    </row>
    <row r="4" spans="1:17" x14ac:dyDescent="0.2">
      <c r="A4" s="1" t="s">
        <v>20</v>
      </c>
      <c r="B4" s="1" t="s">
        <v>68</v>
      </c>
      <c r="C4" s="1">
        <v>3</v>
      </c>
      <c r="D4" t="s">
        <v>88</v>
      </c>
      <c r="E4" t="s">
        <v>89</v>
      </c>
      <c r="F4" s="1">
        <v>109.15</v>
      </c>
      <c r="G4" s="1">
        <v>0</v>
      </c>
      <c r="H4" s="1">
        <f t="shared" ref="H4:H35" si="0">F4+G4</f>
        <v>109.15</v>
      </c>
      <c r="I4" s="1">
        <v>111.21</v>
      </c>
      <c r="J4" s="1">
        <v>2</v>
      </c>
      <c r="K4" s="1">
        <f t="shared" ref="K4:K35" si="1">I4+J4</f>
        <v>113.21</v>
      </c>
      <c r="L4" s="1">
        <f>MIN(Table35[[#This Row],[Total1]],Table35[[#This Row],[Total2]])</f>
        <v>109.15</v>
      </c>
      <c r="M4" s="1">
        <v>1</v>
      </c>
      <c r="N4" s="1" t="s">
        <v>24</v>
      </c>
      <c r="P4" t="s">
        <v>20</v>
      </c>
      <c r="Q4" t="s">
        <v>25</v>
      </c>
    </row>
    <row r="5" spans="1:17" x14ac:dyDescent="0.2">
      <c r="A5" s="1" t="s">
        <v>20</v>
      </c>
      <c r="B5" s="1" t="s">
        <v>68</v>
      </c>
      <c r="C5" s="1">
        <v>4</v>
      </c>
      <c r="D5" t="s">
        <v>90</v>
      </c>
      <c r="E5" t="s">
        <v>91</v>
      </c>
      <c r="F5" s="1">
        <v>110.65</v>
      </c>
      <c r="G5" s="1">
        <v>0</v>
      </c>
      <c r="H5" s="1">
        <f t="shared" si="0"/>
        <v>110.65</v>
      </c>
      <c r="I5" s="1">
        <v>110</v>
      </c>
      <c r="J5" s="1">
        <v>0</v>
      </c>
      <c r="K5" s="1">
        <f t="shared" si="1"/>
        <v>110</v>
      </c>
      <c r="L5" s="1">
        <f>MIN(Table35[[#This Row],[Total1]],Table35[[#This Row],[Total2]])</f>
        <v>110</v>
      </c>
      <c r="M5" s="1">
        <v>2</v>
      </c>
      <c r="N5" s="1" t="s">
        <v>24</v>
      </c>
      <c r="P5" t="s">
        <v>26</v>
      </c>
      <c r="Q5" t="s">
        <v>28</v>
      </c>
    </row>
    <row r="6" spans="1:17" x14ac:dyDescent="0.2">
      <c r="A6" s="1" t="s">
        <v>20</v>
      </c>
      <c r="B6" s="1" t="s">
        <v>68</v>
      </c>
      <c r="C6" s="1">
        <v>2</v>
      </c>
      <c r="D6" t="s">
        <v>69</v>
      </c>
      <c r="E6" t="s">
        <v>70</v>
      </c>
      <c r="F6" s="1">
        <v>111.65</v>
      </c>
      <c r="G6" s="1">
        <v>4</v>
      </c>
      <c r="H6" s="1">
        <f t="shared" si="0"/>
        <v>115.65</v>
      </c>
      <c r="I6" s="1">
        <v>108.28</v>
      </c>
      <c r="J6" s="1">
        <v>4</v>
      </c>
      <c r="K6" s="1">
        <f t="shared" si="1"/>
        <v>112.28</v>
      </c>
      <c r="L6" s="1">
        <f>MIN(Table35[[#This Row],[Total1]],Table35[[#This Row],[Total2]])</f>
        <v>112.28</v>
      </c>
      <c r="M6" s="1">
        <v>3</v>
      </c>
      <c r="N6" s="1" t="s">
        <v>24</v>
      </c>
      <c r="P6" t="s">
        <v>30</v>
      </c>
    </row>
    <row r="7" spans="1:17" x14ac:dyDescent="0.2">
      <c r="A7" s="1" t="s">
        <v>20</v>
      </c>
      <c r="B7" s="1" t="s">
        <v>25</v>
      </c>
      <c r="C7" s="1">
        <v>20</v>
      </c>
      <c r="D7" t="s">
        <v>98</v>
      </c>
      <c r="E7" t="s">
        <v>99</v>
      </c>
      <c r="F7" s="1">
        <v>112.43</v>
      </c>
      <c r="G7" s="1">
        <v>0</v>
      </c>
      <c r="H7" s="1">
        <f t="shared" si="0"/>
        <v>112.43</v>
      </c>
      <c r="I7" s="1">
        <v>114.01</v>
      </c>
      <c r="J7" s="1">
        <v>0</v>
      </c>
      <c r="K7" s="1">
        <f t="shared" si="1"/>
        <v>114.01</v>
      </c>
      <c r="L7" s="1">
        <f>MIN(Table35[[#This Row],[Total1]],Table35[[#This Row],[Total2]])</f>
        <v>112.43</v>
      </c>
      <c r="M7" s="1">
        <v>1</v>
      </c>
      <c r="N7" s="1" t="s">
        <v>24</v>
      </c>
    </row>
    <row r="8" spans="1:17" x14ac:dyDescent="0.2">
      <c r="A8" s="1" t="s">
        <v>20</v>
      </c>
      <c r="B8" s="1" t="s">
        <v>28</v>
      </c>
      <c r="C8" s="1">
        <v>21</v>
      </c>
      <c r="D8" t="s">
        <v>117</v>
      </c>
      <c r="E8" t="s">
        <v>76</v>
      </c>
      <c r="F8" s="1">
        <v>114.28</v>
      </c>
      <c r="G8" s="1">
        <v>0</v>
      </c>
      <c r="H8" s="1">
        <f t="shared" si="0"/>
        <v>114.28</v>
      </c>
      <c r="I8" s="1">
        <v>110.34</v>
      </c>
      <c r="J8" s="1">
        <v>4</v>
      </c>
      <c r="K8" s="1">
        <f t="shared" si="1"/>
        <v>114.34</v>
      </c>
      <c r="L8" s="1">
        <f>MIN(Table35[[#This Row],[Total1]],Table35[[#This Row],[Total2]])</f>
        <v>114.28</v>
      </c>
      <c r="M8" s="1">
        <v>1</v>
      </c>
    </row>
    <row r="9" spans="1:17" x14ac:dyDescent="0.2">
      <c r="A9" s="1" t="s">
        <v>20</v>
      </c>
      <c r="B9" s="1" t="s">
        <v>21</v>
      </c>
      <c r="C9" s="1">
        <v>5</v>
      </c>
      <c r="D9" t="s">
        <v>45</v>
      </c>
      <c r="E9" t="s">
        <v>46</v>
      </c>
      <c r="F9" s="1">
        <v>119.43</v>
      </c>
      <c r="G9" s="1">
        <v>0</v>
      </c>
      <c r="H9" s="1">
        <f t="shared" si="0"/>
        <v>119.43</v>
      </c>
      <c r="I9" s="1">
        <v>119.31</v>
      </c>
      <c r="J9" s="1">
        <v>0</v>
      </c>
      <c r="K9" s="1">
        <f t="shared" si="1"/>
        <v>119.31</v>
      </c>
      <c r="L9" s="1">
        <f>MIN(Table35[[#This Row],[Total1]],Table35[[#This Row],[Total2]])</f>
        <v>119.31</v>
      </c>
      <c r="M9" s="1">
        <v>1</v>
      </c>
      <c r="N9" s="1" t="s">
        <v>24</v>
      </c>
    </row>
    <row r="10" spans="1:17" x14ac:dyDescent="0.2">
      <c r="A10" s="1" t="s">
        <v>31</v>
      </c>
      <c r="B10" s="1" t="s">
        <v>68</v>
      </c>
      <c r="C10" s="1">
        <v>42</v>
      </c>
      <c r="D10" t="s">
        <v>88</v>
      </c>
      <c r="E10" t="s">
        <v>89</v>
      </c>
      <c r="F10" s="1">
        <v>123.21</v>
      </c>
      <c r="G10" s="1">
        <v>2</v>
      </c>
      <c r="H10" s="1">
        <f t="shared" si="0"/>
        <v>125.21</v>
      </c>
      <c r="I10" s="1">
        <v>127.71</v>
      </c>
      <c r="J10" s="1">
        <v>6</v>
      </c>
      <c r="K10" s="1">
        <f t="shared" si="1"/>
        <v>133.70999999999998</v>
      </c>
      <c r="L10" s="1">
        <f>MIN(Table35[[#This Row],[Total1]],Table35[[#This Row],[Total2]])</f>
        <v>125.21</v>
      </c>
      <c r="M10" s="1">
        <v>1</v>
      </c>
      <c r="N10" s="1" t="s">
        <v>24</v>
      </c>
    </row>
    <row r="11" spans="1:17" x14ac:dyDescent="0.2">
      <c r="A11" s="1" t="s">
        <v>20</v>
      </c>
      <c r="B11" s="1" t="s">
        <v>55</v>
      </c>
      <c r="C11" s="1">
        <v>12</v>
      </c>
      <c r="D11" t="s">
        <v>60</v>
      </c>
      <c r="E11" t="s">
        <v>61</v>
      </c>
      <c r="F11" s="1">
        <v>128.25</v>
      </c>
      <c r="G11" s="1">
        <v>0</v>
      </c>
      <c r="H11" s="1">
        <f t="shared" si="0"/>
        <v>128.25</v>
      </c>
      <c r="I11" s="1">
        <v>124.62</v>
      </c>
      <c r="J11" s="1">
        <v>2</v>
      </c>
      <c r="K11" s="1">
        <f t="shared" si="1"/>
        <v>126.62</v>
      </c>
      <c r="L11" s="1">
        <f>MIN(Table35[[#This Row],[Total1]],Table35[[#This Row],[Total2]])</f>
        <v>126.62</v>
      </c>
      <c r="M11" s="1">
        <v>1</v>
      </c>
      <c r="N11" s="1" t="s">
        <v>24</v>
      </c>
    </row>
    <row r="12" spans="1:17" x14ac:dyDescent="0.2">
      <c r="A12" s="1" t="s">
        <v>31</v>
      </c>
      <c r="B12" s="1" t="s">
        <v>25</v>
      </c>
      <c r="C12" s="1">
        <v>45</v>
      </c>
      <c r="D12" t="s">
        <v>98</v>
      </c>
      <c r="E12" t="s">
        <v>99</v>
      </c>
      <c r="F12" s="1">
        <v>122.65</v>
      </c>
      <c r="G12" s="1">
        <v>4</v>
      </c>
      <c r="H12" s="1">
        <f t="shared" si="0"/>
        <v>126.65</v>
      </c>
      <c r="I12" s="1">
        <v>129.65</v>
      </c>
      <c r="J12" s="1">
        <v>2</v>
      </c>
      <c r="K12" s="1">
        <f t="shared" si="1"/>
        <v>131.65</v>
      </c>
      <c r="L12" s="1">
        <f>MIN(Table35[[#This Row],[Total1]],Table35[[#This Row],[Total2]])</f>
        <v>126.65</v>
      </c>
      <c r="M12" s="1">
        <v>1</v>
      </c>
      <c r="N12" s="1" t="s">
        <v>24</v>
      </c>
    </row>
    <row r="13" spans="1:17" x14ac:dyDescent="0.2">
      <c r="A13" s="1" t="s">
        <v>26</v>
      </c>
      <c r="B13" s="1" t="s">
        <v>32</v>
      </c>
      <c r="C13" s="1">
        <v>30</v>
      </c>
      <c r="D13" t="s">
        <v>35</v>
      </c>
      <c r="E13" t="s">
        <v>36</v>
      </c>
      <c r="F13" s="1">
        <v>131.06</v>
      </c>
      <c r="G13" s="1">
        <v>4</v>
      </c>
      <c r="H13" s="1">
        <f t="shared" si="0"/>
        <v>135.06</v>
      </c>
      <c r="I13" s="1">
        <v>130.69999999999999</v>
      </c>
      <c r="J13" s="1">
        <v>0</v>
      </c>
      <c r="K13" s="1">
        <f t="shared" si="1"/>
        <v>130.69999999999999</v>
      </c>
      <c r="L13" s="1">
        <f>MIN(Table35[[#This Row],[Total1]],Table35[[#This Row],[Total2]])</f>
        <v>130.69999999999999</v>
      </c>
      <c r="M13" s="1">
        <v>1</v>
      </c>
      <c r="N13" s="1" t="s">
        <v>37</v>
      </c>
    </row>
    <row r="14" spans="1:17" x14ac:dyDescent="0.2">
      <c r="A14" s="1" t="s">
        <v>20</v>
      </c>
      <c r="B14" s="1" t="s">
        <v>21</v>
      </c>
      <c r="C14" s="1">
        <v>10</v>
      </c>
      <c r="D14" t="s">
        <v>66</v>
      </c>
      <c r="E14" t="s">
        <v>67</v>
      </c>
      <c r="F14" s="1">
        <v>140.43</v>
      </c>
      <c r="G14" s="1">
        <v>0</v>
      </c>
      <c r="H14" s="1">
        <f t="shared" si="0"/>
        <v>140.43</v>
      </c>
      <c r="I14" s="1">
        <v>133.06</v>
      </c>
      <c r="J14" s="1">
        <v>2</v>
      </c>
      <c r="K14" s="1">
        <f t="shared" si="1"/>
        <v>135.06</v>
      </c>
      <c r="L14" s="1">
        <f>MIN(Table35[[#This Row],[Total1]],Table35[[#This Row],[Total2]])</f>
        <v>135.06</v>
      </c>
      <c r="M14" s="1">
        <v>2</v>
      </c>
      <c r="N14" s="1" t="s">
        <v>37</v>
      </c>
    </row>
    <row r="15" spans="1:17" x14ac:dyDescent="0.2">
      <c r="A15" s="1" t="s">
        <v>20</v>
      </c>
      <c r="B15" s="1" t="s">
        <v>25</v>
      </c>
      <c r="C15" s="1">
        <v>18</v>
      </c>
      <c r="D15" t="s">
        <v>73</v>
      </c>
      <c r="E15" t="s">
        <v>74</v>
      </c>
      <c r="F15" s="1">
        <v>134.12</v>
      </c>
      <c r="G15" s="1">
        <v>2</v>
      </c>
      <c r="H15" s="1">
        <f t="shared" si="0"/>
        <v>136.12</v>
      </c>
      <c r="I15" s="1">
        <v>141.46</v>
      </c>
      <c r="J15" s="1">
        <v>2</v>
      </c>
      <c r="K15" s="1">
        <f t="shared" si="1"/>
        <v>143.46</v>
      </c>
      <c r="L15" s="1">
        <f>MIN(Table35[[#This Row],[Total1]],Table35[[#This Row],[Total2]])</f>
        <v>136.12</v>
      </c>
      <c r="M15" s="1">
        <v>2</v>
      </c>
      <c r="N15" s="1" t="s">
        <v>24</v>
      </c>
    </row>
    <row r="16" spans="1:17" x14ac:dyDescent="0.2">
      <c r="A16" s="1" t="s">
        <v>20</v>
      </c>
      <c r="B16" s="1" t="s">
        <v>25</v>
      </c>
      <c r="C16" s="1">
        <v>17</v>
      </c>
      <c r="D16" t="s">
        <v>77</v>
      </c>
      <c r="E16" t="s">
        <v>78</v>
      </c>
      <c r="F16" s="1">
        <v>137.5</v>
      </c>
      <c r="G16" s="1">
        <v>0</v>
      </c>
      <c r="H16" s="1">
        <f t="shared" si="0"/>
        <v>137.5</v>
      </c>
      <c r="I16" s="1">
        <v>154.65</v>
      </c>
      <c r="J16" s="1">
        <v>54</v>
      </c>
      <c r="K16" s="1">
        <f t="shared" si="1"/>
        <v>208.65</v>
      </c>
      <c r="L16" s="1">
        <f>MIN(Table35[[#This Row],[Total1]],Table35[[#This Row],[Total2]])</f>
        <v>137.5</v>
      </c>
      <c r="M16" s="1">
        <v>3</v>
      </c>
      <c r="N16" s="1" t="s">
        <v>24</v>
      </c>
    </row>
    <row r="17" spans="1:14" x14ac:dyDescent="0.2">
      <c r="A17" s="1" t="s">
        <v>20</v>
      </c>
      <c r="B17" s="1" t="s">
        <v>32</v>
      </c>
      <c r="C17" s="1">
        <v>8</v>
      </c>
      <c r="D17" t="s">
        <v>96</v>
      </c>
      <c r="E17" t="s">
        <v>97</v>
      </c>
      <c r="F17" s="1">
        <v>146</v>
      </c>
      <c r="G17" s="1">
        <v>54</v>
      </c>
      <c r="H17" s="1">
        <f t="shared" si="0"/>
        <v>200</v>
      </c>
      <c r="I17" s="1">
        <v>138.53</v>
      </c>
      <c r="J17" s="1">
        <v>0</v>
      </c>
      <c r="K17" s="1">
        <f t="shared" si="1"/>
        <v>138.53</v>
      </c>
      <c r="L17" s="1">
        <f>MIN(Table35[[#This Row],[Total1]],Table35[[#This Row],[Total2]])</f>
        <v>138.53</v>
      </c>
      <c r="M17" s="1">
        <v>1</v>
      </c>
      <c r="N17" s="1" t="s">
        <v>24</v>
      </c>
    </row>
    <row r="18" spans="1:14" x14ac:dyDescent="0.2">
      <c r="A18" s="1" t="s">
        <v>75</v>
      </c>
      <c r="B18" s="1" t="s">
        <v>68</v>
      </c>
      <c r="C18" s="1">
        <v>24</v>
      </c>
      <c r="D18" t="s">
        <v>103</v>
      </c>
      <c r="E18" t="s">
        <v>104</v>
      </c>
      <c r="F18" s="1">
        <v>142.09</v>
      </c>
      <c r="G18" s="1">
        <v>2</v>
      </c>
      <c r="H18" s="1">
        <f t="shared" si="0"/>
        <v>144.09</v>
      </c>
      <c r="I18" s="1">
        <v>155.25</v>
      </c>
      <c r="J18" s="1">
        <v>108</v>
      </c>
      <c r="K18" s="1">
        <f t="shared" si="1"/>
        <v>263.25</v>
      </c>
      <c r="L18" s="1">
        <f>MIN(Table35[[#This Row],[Total1]],Table35[[#This Row],[Total2]])</f>
        <v>144.09</v>
      </c>
      <c r="M18" s="1">
        <v>1</v>
      </c>
      <c r="N18" s="1" t="s">
        <v>24</v>
      </c>
    </row>
    <row r="19" spans="1:14" x14ac:dyDescent="0.2">
      <c r="A19" s="1" t="s">
        <v>75</v>
      </c>
      <c r="B19" s="1" t="s">
        <v>28</v>
      </c>
      <c r="C19" s="1">
        <v>47</v>
      </c>
      <c r="D19" t="s">
        <v>117</v>
      </c>
      <c r="E19" t="s">
        <v>76</v>
      </c>
      <c r="F19" s="1">
        <v>142.15</v>
      </c>
      <c r="G19" s="1">
        <v>2</v>
      </c>
      <c r="H19" s="1">
        <f t="shared" si="0"/>
        <v>144.15</v>
      </c>
      <c r="I19" s="1">
        <v>148.28</v>
      </c>
      <c r="J19" s="1">
        <v>6</v>
      </c>
      <c r="K19" s="1">
        <f t="shared" si="1"/>
        <v>154.28</v>
      </c>
      <c r="L19" s="1">
        <f>MIN(Table35[[#This Row],[Total1]],Table35[[#This Row],[Total2]])</f>
        <v>144.15</v>
      </c>
      <c r="M19" s="1">
        <v>1</v>
      </c>
    </row>
    <row r="20" spans="1:14" x14ac:dyDescent="0.2">
      <c r="A20" s="1" t="s">
        <v>20</v>
      </c>
      <c r="B20" s="1" t="s">
        <v>42</v>
      </c>
      <c r="C20" s="1">
        <v>7</v>
      </c>
      <c r="D20" t="s">
        <v>47</v>
      </c>
      <c r="E20" t="s">
        <v>48</v>
      </c>
      <c r="F20" s="1">
        <v>125.34</v>
      </c>
      <c r="G20" s="1">
        <v>256</v>
      </c>
      <c r="H20" s="1">
        <f t="shared" si="0"/>
        <v>381.34000000000003</v>
      </c>
      <c r="I20" s="1">
        <v>143.71</v>
      </c>
      <c r="J20" s="1">
        <v>2</v>
      </c>
      <c r="K20" s="1">
        <f t="shared" si="1"/>
        <v>145.71</v>
      </c>
      <c r="L20" s="1">
        <f>MIN(Table35[[#This Row],[Total1]],Table35[[#This Row],[Total2]])</f>
        <v>145.71</v>
      </c>
      <c r="M20" s="1">
        <v>1</v>
      </c>
      <c r="N20" s="1" t="s">
        <v>24</v>
      </c>
    </row>
    <row r="21" spans="1:14" x14ac:dyDescent="0.2">
      <c r="A21" s="1" t="s">
        <v>26</v>
      </c>
      <c r="B21" s="1" t="s">
        <v>55</v>
      </c>
      <c r="C21" s="1">
        <v>31</v>
      </c>
      <c r="D21" t="s">
        <v>56</v>
      </c>
      <c r="E21" t="s">
        <v>57</v>
      </c>
      <c r="F21" s="1">
        <v>145.65</v>
      </c>
      <c r="G21" s="1">
        <v>2</v>
      </c>
      <c r="H21" s="1">
        <f t="shared" si="0"/>
        <v>147.65</v>
      </c>
      <c r="I21" s="1">
        <v>147.65</v>
      </c>
      <c r="J21" s="1">
        <v>4</v>
      </c>
      <c r="K21" s="1">
        <f t="shared" si="1"/>
        <v>151.65</v>
      </c>
      <c r="L21" s="1">
        <f>MIN(Table35[[#This Row],[Total1]],Table35[[#This Row],[Total2]])</f>
        <v>147.65</v>
      </c>
      <c r="M21" s="1">
        <v>1</v>
      </c>
      <c r="N21" s="1" t="s">
        <v>37</v>
      </c>
    </row>
    <row r="22" spans="1:14" x14ac:dyDescent="0.2">
      <c r="A22" s="1" t="s">
        <v>20</v>
      </c>
      <c r="B22" s="1" t="s">
        <v>21</v>
      </c>
      <c r="C22" s="1">
        <v>13</v>
      </c>
      <c r="D22" t="s">
        <v>22</v>
      </c>
      <c r="E22" t="s">
        <v>23</v>
      </c>
      <c r="F22" s="1">
        <v>142.34</v>
      </c>
      <c r="G22" s="1">
        <v>6</v>
      </c>
      <c r="H22" s="1">
        <f t="shared" si="0"/>
        <v>148.34</v>
      </c>
      <c r="I22" s="1">
        <v>143.34</v>
      </c>
      <c r="J22" s="1">
        <v>8</v>
      </c>
      <c r="K22" s="1">
        <f t="shared" si="1"/>
        <v>151.34</v>
      </c>
      <c r="L22" s="1">
        <f>MIN(Table35[[#This Row],[Total1]],Table35[[#This Row],[Total2]])</f>
        <v>148.34</v>
      </c>
      <c r="M22" s="1">
        <v>3</v>
      </c>
      <c r="N22" s="1" t="s">
        <v>24</v>
      </c>
    </row>
    <row r="23" spans="1:14" x14ac:dyDescent="0.2">
      <c r="A23" s="1" t="s">
        <v>20</v>
      </c>
      <c r="B23" s="1" t="s">
        <v>42</v>
      </c>
      <c r="C23" s="1">
        <v>11</v>
      </c>
      <c r="D23" t="s">
        <v>64</v>
      </c>
      <c r="E23" t="s">
        <v>65</v>
      </c>
      <c r="F23" s="1">
        <v>156.62</v>
      </c>
      <c r="G23" s="1">
        <v>4</v>
      </c>
      <c r="H23" s="1">
        <f t="shared" si="0"/>
        <v>160.62</v>
      </c>
      <c r="I23" s="1">
        <v>142.62</v>
      </c>
      <c r="J23" s="1">
        <v>6</v>
      </c>
      <c r="K23" s="1">
        <f t="shared" si="1"/>
        <v>148.62</v>
      </c>
      <c r="L23" s="1">
        <f>MIN(Table35[[#This Row],[Total1]],Table35[[#This Row],[Total2]])</f>
        <v>148.62</v>
      </c>
      <c r="M23" s="1">
        <v>2</v>
      </c>
      <c r="N23" s="1" t="s">
        <v>37</v>
      </c>
    </row>
    <row r="24" spans="1:14" x14ac:dyDescent="0.2">
      <c r="A24" s="1" t="s">
        <v>31</v>
      </c>
      <c r="B24" s="1" t="s">
        <v>25</v>
      </c>
      <c r="C24" s="1">
        <v>44</v>
      </c>
      <c r="D24" t="s">
        <v>77</v>
      </c>
      <c r="E24" t="s">
        <v>78</v>
      </c>
      <c r="F24" s="1">
        <v>146.78</v>
      </c>
      <c r="G24" s="1">
        <v>2</v>
      </c>
      <c r="H24" s="1">
        <f t="shared" si="0"/>
        <v>148.78</v>
      </c>
      <c r="I24" s="1">
        <v>999</v>
      </c>
      <c r="K24" s="1">
        <f t="shared" si="1"/>
        <v>999</v>
      </c>
      <c r="L24" s="1">
        <f>MIN(Table35[[#This Row],[Total1]],Table35[[#This Row],[Total2]])</f>
        <v>148.78</v>
      </c>
      <c r="M24" s="1">
        <v>2</v>
      </c>
      <c r="N24" s="1" t="s">
        <v>24</v>
      </c>
    </row>
    <row r="25" spans="1:14" x14ac:dyDescent="0.2">
      <c r="A25" s="1" t="s">
        <v>105</v>
      </c>
      <c r="C25" s="1">
        <v>57</v>
      </c>
      <c r="D25" t="s">
        <v>109</v>
      </c>
      <c r="E25" t="s">
        <v>110</v>
      </c>
      <c r="F25" s="1">
        <v>139</v>
      </c>
      <c r="G25" s="1">
        <v>10</v>
      </c>
      <c r="H25" s="1">
        <f t="shared" si="0"/>
        <v>149</v>
      </c>
      <c r="I25" s="1">
        <v>999</v>
      </c>
      <c r="K25" s="1">
        <f t="shared" si="1"/>
        <v>999</v>
      </c>
      <c r="L25" s="1">
        <f>MIN(Table35[[#This Row],[Total1]],Table35[[#This Row],[Total2]])</f>
        <v>149</v>
      </c>
      <c r="M25" s="1">
        <v>1</v>
      </c>
    </row>
    <row r="26" spans="1:14" x14ac:dyDescent="0.2">
      <c r="A26" s="1" t="s">
        <v>20</v>
      </c>
      <c r="B26" s="1" t="s">
        <v>42</v>
      </c>
      <c r="C26" s="1">
        <v>6</v>
      </c>
      <c r="D26" t="s">
        <v>81</v>
      </c>
      <c r="E26" t="s">
        <v>82</v>
      </c>
      <c r="F26" s="1">
        <v>137.9</v>
      </c>
      <c r="G26" s="1">
        <v>52</v>
      </c>
      <c r="H26" s="1">
        <f t="shared" si="0"/>
        <v>189.9</v>
      </c>
      <c r="I26" s="1">
        <v>143.53</v>
      </c>
      <c r="J26" s="1">
        <v>6</v>
      </c>
      <c r="K26" s="1">
        <f t="shared" si="1"/>
        <v>149.53</v>
      </c>
      <c r="L26" s="1">
        <f>MIN(Table35[[#This Row],[Total1]],Table35[[#This Row],[Total2]])</f>
        <v>149.53</v>
      </c>
      <c r="M26" s="1">
        <v>3</v>
      </c>
    </row>
    <row r="27" spans="1:14" x14ac:dyDescent="0.2">
      <c r="A27" s="1" t="s">
        <v>20</v>
      </c>
      <c r="B27" s="1" t="s">
        <v>42</v>
      </c>
      <c r="C27" s="1">
        <v>9</v>
      </c>
      <c r="D27" t="s">
        <v>58</v>
      </c>
      <c r="E27" t="s">
        <v>59</v>
      </c>
      <c r="F27" s="1">
        <v>157.81</v>
      </c>
      <c r="G27" s="1">
        <v>2</v>
      </c>
      <c r="H27" s="1">
        <f t="shared" si="0"/>
        <v>159.81</v>
      </c>
      <c r="I27" s="1">
        <v>158.93</v>
      </c>
      <c r="J27" s="1">
        <v>10</v>
      </c>
      <c r="K27" s="1">
        <f t="shared" si="1"/>
        <v>168.93</v>
      </c>
      <c r="L27" s="1">
        <f>MIN(Table35[[#This Row],[Total1]],Table35[[#This Row],[Total2]])</f>
        <v>159.81</v>
      </c>
      <c r="M27" s="1">
        <v>4</v>
      </c>
      <c r="N27" s="1" t="s">
        <v>24</v>
      </c>
    </row>
    <row r="28" spans="1:14" x14ac:dyDescent="0.2">
      <c r="A28" s="1" t="s">
        <v>31</v>
      </c>
      <c r="B28" s="1" t="s">
        <v>25</v>
      </c>
      <c r="C28" s="1">
        <v>46</v>
      </c>
      <c r="D28" t="s">
        <v>73</v>
      </c>
      <c r="E28" t="s">
        <v>74</v>
      </c>
      <c r="F28" s="1">
        <v>157.65</v>
      </c>
      <c r="G28" s="1">
        <v>4</v>
      </c>
      <c r="H28" s="1">
        <f t="shared" si="0"/>
        <v>161.65</v>
      </c>
      <c r="I28" s="1">
        <v>158.96</v>
      </c>
      <c r="J28" s="1">
        <v>6</v>
      </c>
      <c r="K28" s="1">
        <f t="shared" si="1"/>
        <v>164.96</v>
      </c>
      <c r="L28" s="1">
        <f>MIN(Table35[[#This Row],[Total1]],Table35[[#This Row],[Total2]])</f>
        <v>161.65</v>
      </c>
      <c r="M28" s="1">
        <v>3</v>
      </c>
      <c r="N28" s="1" t="s">
        <v>24</v>
      </c>
    </row>
    <row r="29" spans="1:14" x14ac:dyDescent="0.2">
      <c r="A29" s="1" t="s">
        <v>105</v>
      </c>
      <c r="C29" s="1">
        <v>59</v>
      </c>
      <c r="D29" t="s">
        <v>112</v>
      </c>
      <c r="E29" t="s">
        <v>113</v>
      </c>
      <c r="F29" s="1">
        <v>154.68</v>
      </c>
      <c r="G29" s="1">
        <v>8</v>
      </c>
      <c r="H29" s="1">
        <f t="shared" si="0"/>
        <v>162.68</v>
      </c>
      <c r="I29" s="1">
        <v>999</v>
      </c>
      <c r="K29" s="1">
        <f t="shared" si="1"/>
        <v>999</v>
      </c>
      <c r="L29" s="1">
        <f>MIN(Table35[[#This Row],[Total1]],Table35[[#This Row],[Total2]])</f>
        <v>162.68</v>
      </c>
      <c r="M29" s="1">
        <v>2</v>
      </c>
    </row>
    <row r="30" spans="1:14" x14ac:dyDescent="0.2">
      <c r="A30" s="1" t="s">
        <v>20</v>
      </c>
      <c r="B30" s="1" t="s">
        <v>42</v>
      </c>
      <c r="C30" s="1">
        <v>43</v>
      </c>
      <c r="D30" t="s">
        <v>81</v>
      </c>
      <c r="E30" t="s">
        <v>82</v>
      </c>
      <c r="F30" s="1">
        <v>168.43</v>
      </c>
      <c r="G30" s="1">
        <v>50</v>
      </c>
      <c r="H30" s="1">
        <f t="shared" si="0"/>
        <v>218.43</v>
      </c>
      <c r="I30" s="1">
        <v>157.56</v>
      </c>
      <c r="J30" s="1">
        <v>6</v>
      </c>
      <c r="K30" s="1">
        <f t="shared" si="1"/>
        <v>163.56</v>
      </c>
      <c r="L30" s="1">
        <f>MIN(Table35[[#This Row],[Total1]],Table35[[#This Row],[Total2]])</f>
        <v>163.56</v>
      </c>
      <c r="M30" s="1">
        <v>5</v>
      </c>
      <c r="N30" s="1" t="s">
        <v>24</v>
      </c>
    </row>
    <row r="31" spans="1:14" x14ac:dyDescent="0.2">
      <c r="A31" s="1" t="s">
        <v>26</v>
      </c>
      <c r="B31" s="1" t="s">
        <v>21</v>
      </c>
      <c r="C31" s="1">
        <v>34</v>
      </c>
      <c r="D31" t="s">
        <v>71</v>
      </c>
      <c r="E31" t="s">
        <v>72</v>
      </c>
      <c r="F31" s="1">
        <v>161.18</v>
      </c>
      <c r="G31" s="1">
        <v>8</v>
      </c>
      <c r="H31" s="1">
        <f t="shared" si="0"/>
        <v>169.18</v>
      </c>
      <c r="I31" s="1">
        <v>191.87</v>
      </c>
      <c r="J31" s="1">
        <v>4</v>
      </c>
      <c r="K31" s="1">
        <f t="shared" si="1"/>
        <v>195.87</v>
      </c>
      <c r="L31" s="1">
        <f>MIN(Table35[[#This Row],[Total1]],Table35[[#This Row],[Total2]])</f>
        <v>169.18</v>
      </c>
      <c r="M31" s="1">
        <v>1</v>
      </c>
      <c r="N31" s="1" t="s">
        <v>24</v>
      </c>
    </row>
    <row r="32" spans="1:14" x14ac:dyDescent="0.2">
      <c r="A32" s="1" t="s">
        <v>105</v>
      </c>
      <c r="C32" s="1">
        <v>55</v>
      </c>
      <c r="D32" t="s">
        <v>118</v>
      </c>
      <c r="F32" s="1">
        <v>158.68</v>
      </c>
      <c r="G32" s="1">
        <v>14</v>
      </c>
      <c r="H32" s="1">
        <f t="shared" si="0"/>
        <v>172.68</v>
      </c>
      <c r="I32" s="1">
        <v>999</v>
      </c>
      <c r="K32" s="1">
        <f t="shared" si="1"/>
        <v>999</v>
      </c>
      <c r="L32" s="1">
        <f>MIN(Table35[[#This Row],[Total1]],Table35[[#This Row],[Total2]])</f>
        <v>172.68</v>
      </c>
      <c r="M32" s="1">
        <v>3</v>
      </c>
    </row>
    <row r="33" spans="1:14" x14ac:dyDescent="0.2">
      <c r="A33" s="1" t="s">
        <v>31</v>
      </c>
      <c r="B33" s="1" t="s">
        <v>32</v>
      </c>
      <c r="C33" s="1">
        <v>15</v>
      </c>
      <c r="D33" t="s">
        <v>100</v>
      </c>
      <c r="E33" t="s">
        <v>101</v>
      </c>
      <c r="F33" s="1">
        <v>170.65</v>
      </c>
      <c r="G33" s="1">
        <v>10</v>
      </c>
      <c r="H33" s="1">
        <f t="shared" si="0"/>
        <v>180.65</v>
      </c>
      <c r="I33" s="1">
        <v>163.96</v>
      </c>
      <c r="J33" s="1">
        <v>10</v>
      </c>
      <c r="K33" s="1">
        <f t="shared" si="1"/>
        <v>173.96</v>
      </c>
      <c r="L33" s="1">
        <f>MIN(Table35[[#This Row],[Total1]],Table35[[#This Row],[Total2]])</f>
        <v>173.96</v>
      </c>
      <c r="M33" s="1">
        <v>1</v>
      </c>
      <c r="N33" s="1" t="s">
        <v>102</v>
      </c>
    </row>
    <row r="34" spans="1:14" x14ac:dyDescent="0.2">
      <c r="A34" s="1" t="s">
        <v>31</v>
      </c>
      <c r="B34" s="1" t="s">
        <v>32</v>
      </c>
      <c r="C34" s="1">
        <v>22</v>
      </c>
      <c r="D34" t="s">
        <v>33</v>
      </c>
      <c r="E34" t="s">
        <v>34</v>
      </c>
      <c r="F34" s="1">
        <v>162.9</v>
      </c>
      <c r="G34" s="1">
        <v>16</v>
      </c>
      <c r="H34" s="1">
        <f t="shared" si="0"/>
        <v>178.9</v>
      </c>
      <c r="I34" s="1">
        <v>176.34</v>
      </c>
      <c r="J34" s="1">
        <v>12</v>
      </c>
      <c r="K34" s="1">
        <f t="shared" si="1"/>
        <v>188.34</v>
      </c>
      <c r="L34" s="1">
        <f>MIN(Table35[[#This Row],[Total1]],Table35[[#This Row],[Total2]])</f>
        <v>178.9</v>
      </c>
      <c r="M34" s="1">
        <v>2</v>
      </c>
    </row>
    <row r="35" spans="1:14" x14ac:dyDescent="0.2">
      <c r="A35" s="1" t="s">
        <v>26</v>
      </c>
      <c r="B35" s="1" t="s">
        <v>32</v>
      </c>
      <c r="C35" s="1">
        <v>33</v>
      </c>
      <c r="D35" t="s">
        <v>49</v>
      </c>
      <c r="E35" t="s">
        <v>50</v>
      </c>
      <c r="F35" s="1">
        <v>166.84</v>
      </c>
      <c r="G35" s="1">
        <v>158</v>
      </c>
      <c r="H35" s="1">
        <f t="shared" si="0"/>
        <v>324.84000000000003</v>
      </c>
      <c r="I35" s="1">
        <v>167</v>
      </c>
      <c r="J35" s="1">
        <v>14</v>
      </c>
      <c r="K35" s="1">
        <f t="shared" si="1"/>
        <v>181</v>
      </c>
      <c r="L35" s="1">
        <f>MIN(Table35[[#This Row],[Total1]],Table35[[#This Row],[Total2]])</f>
        <v>181</v>
      </c>
      <c r="M35" s="1">
        <v>2</v>
      </c>
    </row>
    <row r="36" spans="1:14" x14ac:dyDescent="0.2">
      <c r="A36" s="1" t="s">
        <v>26</v>
      </c>
      <c r="B36" s="1" t="s">
        <v>28</v>
      </c>
      <c r="C36" s="1">
        <v>38</v>
      </c>
      <c r="D36" t="s">
        <v>29</v>
      </c>
      <c r="E36" t="s">
        <v>23</v>
      </c>
      <c r="F36" s="1">
        <v>183.15</v>
      </c>
      <c r="G36" s="1">
        <v>2</v>
      </c>
      <c r="H36" s="1">
        <f t="shared" ref="H36:H52" si="2">F36+G36</f>
        <v>185.15</v>
      </c>
      <c r="I36" s="1">
        <v>221.81</v>
      </c>
      <c r="J36" s="1">
        <v>4</v>
      </c>
      <c r="K36" s="1">
        <f t="shared" ref="K36:K52" si="3">I36+J36</f>
        <v>225.81</v>
      </c>
      <c r="L36" s="1">
        <f>MIN(Table35[[#This Row],[Total1]],Table35[[#This Row],[Total2]])</f>
        <v>185.15</v>
      </c>
      <c r="M36" s="1">
        <v>1</v>
      </c>
      <c r="N36" s="1" t="s">
        <v>24</v>
      </c>
    </row>
    <row r="37" spans="1:14" x14ac:dyDescent="0.2">
      <c r="A37" s="1" t="s">
        <v>26</v>
      </c>
      <c r="B37" s="1" t="s">
        <v>32</v>
      </c>
      <c r="C37" s="1">
        <v>32</v>
      </c>
      <c r="D37" t="s">
        <v>86</v>
      </c>
      <c r="E37" t="s">
        <v>87</v>
      </c>
      <c r="F37" s="1">
        <v>154.06</v>
      </c>
      <c r="G37" s="1">
        <v>202</v>
      </c>
      <c r="H37" s="1">
        <f t="shared" si="2"/>
        <v>356.06</v>
      </c>
      <c r="I37" s="1">
        <v>138.09</v>
      </c>
      <c r="J37" s="1">
        <v>56</v>
      </c>
      <c r="K37" s="1">
        <f t="shared" si="3"/>
        <v>194.09</v>
      </c>
      <c r="L37" s="1">
        <f>MIN(Table35[[#This Row],[Total1]],Table35[[#This Row],[Total2]])</f>
        <v>194.09</v>
      </c>
      <c r="M37" s="1">
        <v>3</v>
      </c>
      <c r="N37" s="1" t="s">
        <v>24</v>
      </c>
    </row>
    <row r="38" spans="1:14" x14ac:dyDescent="0.2">
      <c r="A38" s="1" t="s">
        <v>31</v>
      </c>
      <c r="B38" s="1" t="s">
        <v>32</v>
      </c>
      <c r="C38" s="1">
        <v>53</v>
      </c>
      <c r="D38" t="s">
        <v>79</v>
      </c>
      <c r="E38" t="s">
        <v>80</v>
      </c>
      <c r="F38" s="1">
        <v>179.59</v>
      </c>
      <c r="G38" s="1">
        <v>18</v>
      </c>
      <c r="H38" s="1">
        <f t="shared" si="2"/>
        <v>197.59</v>
      </c>
      <c r="I38" s="1">
        <v>185.78</v>
      </c>
      <c r="J38" s="1">
        <v>78</v>
      </c>
      <c r="K38" s="1">
        <f t="shared" si="3"/>
        <v>263.77999999999997</v>
      </c>
      <c r="L38" s="1">
        <f>MIN(Table35[[#This Row],[Total1]],Table35[[#This Row],[Total2]])</f>
        <v>197.59</v>
      </c>
      <c r="M38" s="1">
        <v>3</v>
      </c>
    </row>
    <row r="39" spans="1:14" x14ac:dyDescent="0.2">
      <c r="A39" s="1" t="s">
        <v>20</v>
      </c>
      <c r="B39" s="1" t="s">
        <v>25</v>
      </c>
      <c r="C39" s="1">
        <v>19</v>
      </c>
      <c r="D39" t="s">
        <v>88</v>
      </c>
      <c r="E39" t="s">
        <v>91</v>
      </c>
      <c r="F39" s="1">
        <v>209.09</v>
      </c>
      <c r="G39" s="1">
        <v>10</v>
      </c>
      <c r="H39" s="1">
        <f t="shared" si="2"/>
        <v>219.09</v>
      </c>
      <c r="I39" s="1">
        <v>204.03</v>
      </c>
      <c r="J39" s="1">
        <v>54</v>
      </c>
      <c r="K39" s="1">
        <f t="shared" si="3"/>
        <v>258.02999999999997</v>
      </c>
      <c r="L39" s="1">
        <f>MIN(Table35[[#This Row],[Total1]],Table35[[#This Row],[Total2]])</f>
        <v>219.09</v>
      </c>
      <c r="M39" s="1">
        <v>4</v>
      </c>
      <c r="N39" s="1" t="s">
        <v>37</v>
      </c>
    </row>
    <row r="40" spans="1:14" x14ac:dyDescent="0.2">
      <c r="A40" s="1" t="s">
        <v>41</v>
      </c>
      <c r="B40" s="1" t="s">
        <v>42</v>
      </c>
      <c r="C40" s="1">
        <v>40</v>
      </c>
      <c r="D40" t="s">
        <v>43</v>
      </c>
      <c r="E40" t="s">
        <v>40</v>
      </c>
      <c r="F40" s="1">
        <v>207.06</v>
      </c>
      <c r="G40" s="1">
        <v>70</v>
      </c>
      <c r="H40" s="1">
        <f t="shared" si="2"/>
        <v>277.06</v>
      </c>
      <c r="I40" s="1">
        <v>207.56</v>
      </c>
      <c r="J40" s="1">
        <v>12</v>
      </c>
      <c r="K40" s="1">
        <f t="shared" si="3"/>
        <v>219.56</v>
      </c>
      <c r="L40" s="1">
        <f>MIN(Table35[[#This Row],[Total1]],Table35[[#This Row],[Total2]])</f>
        <v>219.56</v>
      </c>
      <c r="M40" s="1">
        <v>1</v>
      </c>
      <c r="N40" s="1" t="s">
        <v>44</v>
      </c>
    </row>
    <row r="41" spans="1:14" x14ac:dyDescent="0.2">
      <c r="A41" s="1" t="s">
        <v>41</v>
      </c>
      <c r="B41" s="1" t="s">
        <v>21</v>
      </c>
      <c r="C41" s="1">
        <v>41</v>
      </c>
      <c r="D41" t="s">
        <v>66</v>
      </c>
      <c r="E41" t="s">
        <v>67</v>
      </c>
      <c r="F41" s="1">
        <v>171.87</v>
      </c>
      <c r="G41" s="1">
        <v>64</v>
      </c>
      <c r="H41" s="1">
        <f t="shared" si="2"/>
        <v>235.87</v>
      </c>
      <c r="I41" s="1">
        <v>167.46</v>
      </c>
      <c r="J41" s="1">
        <v>114</v>
      </c>
      <c r="K41" s="1">
        <f t="shared" si="3"/>
        <v>281.46000000000004</v>
      </c>
      <c r="L41" s="1">
        <f>MIN(Table35[[#This Row],[Total1]],Table35[[#This Row],[Total2]])</f>
        <v>235.87</v>
      </c>
      <c r="M41" s="1">
        <v>1</v>
      </c>
      <c r="N41" s="1" t="s">
        <v>37</v>
      </c>
    </row>
    <row r="42" spans="1:14" x14ac:dyDescent="0.2">
      <c r="A42" s="1" t="s">
        <v>38</v>
      </c>
      <c r="B42" s="1" t="s">
        <v>32</v>
      </c>
      <c r="C42" s="1">
        <v>25</v>
      </c>
      <c r="D42" t="s">
        <v>39</v>
      </c>
      <c r="E42" t="s">
        <v>40</v>
      </c>
      <c r="F42" s="1">
        <v>170.87</v>
      </c>
      <c r="G42" s="1">
        <v>68</v>
      </c>
      <c r="H42" s="1">
        <f t="shared" si="2"/>
        <v>238.87</v>
      </c>
      <c r="I42" s="1">
        <v>215.03</v>
      </c>
      <c r="J42" s="1">
        <v>114</v>
      </c>
      <c r="K42" s="1">
        <f t="shared" si="3"/>
        <v>329.03</v>
      </c>
      <c r="L42" s="1">
        <f>MIN(Table35[[#This Row],[Total1]],Table35[[#This Row],[Total2]])</f>
        <v>238.87</v>
      </c>
      <c r="M42" s="1">
        <v>1</v>
      </c>
      <c r="N42" s="1" t="s">
        <v>37</v>
      </c>
    </row>
    <row r="43" spans="1:14" x14ac:dyDescent="0.2">
      <c r="A43" s="1" t="s">
        <v>26</v>
      </c>
      <c r="B43" s="1" t="s">
        <v>25</v>
      </c>
      <c r="C43" s="1">
        <v>39</v>
      </c>
      <c r="D43" t="s">
        <v>27</v>
      </c>
      <c r="E43" t="s">
        <v>23</v>
      </c>
      <c r="F43" s="1">
        <v>216.06</v>
      </c>
      <c r="G43" s="1">
        <v>154</v>
      </c>
      <c r="H43" s="1">
        <f t="shared" si="2"/>
        <v>370.06</v>
      </c>
      <c r="I43" s="1">
        <v>208.18</v>
      </c>
      <c r="J43" s="1">
        <v>58</v>
      </c>
      <c r="K43" s="1">
        <f t="shared" si="3"/>
        <v>266.18</v>
      </c>
      <c r="L43" s="1">
        <f>MIN(Table35[[#This Row],[Total1]],Table35[[#This Row],[Total2]])</f>
        <v>266.18</v>
      </c>
      <c r="M43" s="1">
        <v>1</v>
      </c>
      <c r="N43" s="1" t="s">
        <v>24</v>
      </c>
    </row>
    <row r="44" spans="1:14" x14ac:dyDescent="0.2">
      <c r="A44" s="1" t="s">
        <v>26</v>
      </c>
      <c r="B44" s="1" t="s">
        <v>42</v>
      </c>
      <c r="C44" s="1">
        <v>35</v>
      </c>
      <c r="D44" t="s">
        <v>51</v>
      </c>
      <c r="E44" t="s">
        <v>52</v>
      </c>
      <c r="F44" s="1">
        <v>204.53</v>
      </c>
      <c r="G44" s="1">
        <v>106</v>
      </c>
      <c r="H44" s="1">
        <f t="shared" si="2"/>
        <v>310.52999999999997</v>
      </c>
      <c r="I44" s="1">
        <v>199</v>
      </c>
      <c r="J44" s="1">
        <v>74</v>
      </c>
      <c r="K44" s="1">
        <f t="shared" si="3"/>
        <v>273</v>
      </c>
      <c r="L44" s="1">
        <f>MIN(Table35[[#This Row],[Total1]],Table35[[#This Row],[Total2]])</f>
        <v>273</v>
      </c>
      <c r="M44" s="1">
        <v>1</v>
      </c>
      <c r="N44" s="1" t="s">
        <v>37</v>
      </c>
    </row>
    <row r="45" spans="1:14" x14ac:dyDescent="0.2">
      <c r="A45" s="1" t="s">
        <v>105</v>
      </c>
      <c r="C45" s="1">
        <v>58</v>
      </c>
      <c r="D45" t="s">
        <v>111</v>
      </c>
      <c r="F45" s="1">
        <v>209.12</v>
      </c>
      <c r="G45" s="1">
        <v>108</v>
      </c>
      <c r="H45" s="1">
        <f t="shared" si="2"/>
        <v>317.12</v>
      </c>
      <c r="I45" s="1">
        <v>999</v>
      </c>
      <c r="K45" s="1">
        <f t="shared" si="3"/>
        <v>999</v>
      </c>
      <c r="L45" s="1">
        <f>MIN(Table35[[#This Row],[Total1]],Table35[[#This Row],[Total2]])</f>
        <v>317.12</v>
      </c>
      <c r="M45" s="1">
        <v>4</v>
      </c>
    </row>
    <row r="46" spans="1:14" x14ac:dyDescent="0.2">
      <c r="A46" s="1" t="s">
        <v>31</v>
      </c>
      <c r="B46" s="1" t="s">
        <v>32</v>
      </c>
      <c r="C46" s="1">
        <v>52</v>
      </c>
      <c r="D46" t="s">
        <v>53</v>
      </c>
      <c r="E46" t="s">
        <v>54</v>
      </c>
      <c r="F46" s="1">
        <v>168.71</v>
      </c>
      <c r="G46" s="1">
        <v>268</v>
      </c>
      <c r="H46" s="1">
        <f t="shared" si="2"/>
        <v>436.71000000000004</v>
      </c>
      <c r="I46" s="1">
        <v>212.8</v>
      </c>
      <c r="J46" s="1">
        <v>120</v>
      </c>
      <c r="K46" s="1">
        <f t="shared" si="3"/>
        <v>332.8</v>
      </c>
      <c r="L46" s="1">
        <f>MIN(Table35[[#This Row],[Total1]],Table35[[#This Row],[Total2]])</f>
        <v>332.8</v>
      </c>
      <c r="M46" s="1">
        <v>4</v>
      </c>
    </row>
    <row r="47" spans="1:14" x14ac:dyDescent="0.2">
      <c r="A47" s="1" t="s">
        <v>83</v>
      </c>
      <c r="B47" s="1" t="s">
        <v>68</v>
      </c>
      <c r="C47" s="1">
        <v>26</v>
      </c>
      <c r="D47" t="s">
        <v>84</v>
      </c>
      <c r="E47" t="s">
        <v>85</v>
      </c>
      <c r="F47" s="1">
        <v>185.09</v>
      </c>
      <c r="G47" s="1">
        <v>320</v>
      </c>
      <c r="H47" s="1">
        <f t="shared" si="2"/>
        <v>505.09000000000003</v>
      </c>
      <c r="I47" s="1">
        <v>212.18</v>
      </c>
      <c r="J47" s="1">
        <v>178</v>
      </c>
      <c r="K47" s="1">
        <f t="shared" si="3"/>
        <v>390.18</v>
      </c>
      <c r="L47" s="1">
        <f>MIN(Table35[[#This Row],[Total1]],Table35[[#This Row],[Total2]])</f>
        <v>390.18</v>
      </c>
      <c r="M47" s="1">
        <v>1</v>
      </c>
      <c r="N47" s="1" t="s">
        <v>24</v>
      </c>
    </row>
    <row r="48" spans="1:14" x14ac:dyDescent="0.2">
      <c r="A48" s="1" t="s">
        <v>94</v>
      </c>
      <c r="C48" s="1">
        <v>49</v>
      </c>
      <c r="D48" t="s">
        <v>95</v>
      </c>
      <c r="E48" t="s">
        <v>91</v>
      </c>
      <c r="F48" s="1">
        <v>141.03</v>
      </c>
      <c r="G48" s="1">
        <v>262</v>
      </c>
      <c r="H48" s="1">
        <f t="shared" si="2"/>
        <v>403.03</v>
      </c>
      <c r="I48" s="1">
        <v>999</v>
      </c>
      <c r="K48" s="1">
        <f t="shared" si="3"/>
        <v>999</v>
      </c>
      <c r="L48" s="1">
        <f>MIN(Table35[[#This Row],[Total1]],Table35[[#This Row],[Total2]])</f>
        <v>403.03</v>
      </c>
      <c r="M48" s="1">
        <v>1</v>
      </c>
      <c r="N48" s="1" t="s">
        <v>24</v>
      </c>
    </row>
    <row r="49" spans="1:14" x14ac:dyDescent="0.2">
      <c r="A49" s="1" t="s">
        <v>105</v>
      </c>
      <c r="C49" s="1">
        <v>56</v>
      </c>
      <c r="D49" t="s">
        <v>108</v>
      </c>
      <c r="F49" s="1">
        <v>199.25</v>
      </c>
      <c r="G49" s="1">
        <v>208</v>
      </c>
      <c r="H49" s="1">
        <f t="shared" si="2"/>
        <v>407.25</v>
      </c>
      <c r="I49" s="1">
        <v>999</v>
      </c>
      <c r="K49" s="1">
        <f t="shared" si="3"/>
        <v>999</v>
      </c>
      <c r="L49" s="1">
        <f>MIN(Table35[[#This Row],[Total1]],Table35[[#This Row],[Total2]])</f>
        <v>407.25</v>
      </c>
      <c r="M49" s="1">
        <v>5</v>
      </c>
    </row>
    <row r="50" spans="1:14" x14ac:dyDescent="0.2">
      <c r="A50" s="1" t="s">
        <v>38</v>
      </c>
      <c r="B50" s="1" t="s">
        <v>92</v>
      </c>
      <c r="C50" s="1">
        <v>37</v>
      </c>
      <c r="D50" t="s">
        <v>93</v>
      </c>
      <c r="E50" t="s">
        <v>91</v>
      </c>
      <c r="F50" s="1">
        <v>70</v>
      </c>
      <c r="G50" s="1">
        <v>350</v>
      </c>
      <c r="H50" s="1">
        <f t="shared" si="2"/>
        <v>420</v>
      </c>
      <c r="I50" s="1">
        <v>999</v>
      </c>
      <c r="K50" s="1">
        <f t="shared" si="3"/>
        <v>999</v>
      </c>
      <c r="L50" s="1">
        <f>MIN(Table35[[#This Row],[Total1]],Table35[[#This Row],[Total2]])</f>
        <v>420</v>
      </c>
      <c r="M50" s="1">
        <v>1</v>
      </c>
      <c r="N50" s="1" t="s">
        <v>24</v>
      </c>
    </row>
    <row r="51" spans="1:14" x14ac:dyDescent="0.2">
      <c r="A51" s="1" t="s">
        <v>105</v>
      </c>
      <c r="C51" s="1">
        <v>54</v>
      </c>
      <c r="D51" t="s">
        <v>106</v>
      </c>
      <c r="E51" t="s">
        <v>91</v>
      </c>
      <c r="F51" s="1">
        <v>253.78</v>
      </c>
      <c r="G51" s="1">
        <v>168</v>
      </c>
      <c r="H51" s="1">
        <f t="shared" si="2"/>
        <v>421.78</v>
      </c>
      <c r="I51" s="1">
        <v>999</v>
      </c>
      <c r="K51" s="1">
        <f t="shared" si="3"/>
        <v>999</v>
      </c>
      <c r="L51" s="1">
        <f>MIN(Table35[[#This Row],[Total1]],Table35[[#This Row],[Total2]])</f>
        <v>421.78</v>
      </c>
      <c r="M51" s="1">
        <v>6</v>
      </c>
    </row>
    <row r="52" spans="1:14" x14ac:dyDescent="0.2">
      <c r="A52" s="1" t="s">
        <v>31</v>
      </c>
      <c r="B52" s="1" t="s">
        <v>32</v>
      </c>
      <c r="C52" s="1">
        <v>50</v>
      </c>
      <c r="D52" t="s">
        <v>62</v>
      </c>
      <c r="E52" t="s">
        <v>63</v>
      </c>
      <c r="F52" s="1">
        <v>164.4</v>
      </c>
      <c r="G52" s="1">
        <v>460</v>
      </c>
      <c r="H52" s="1">
        <f t="shared" si="2"/>
        <v>624.4</v>
      </c>
      <c r="I52" s="1">
        <v>163.68</v>
      </c>
      <c r="J52" s="1">
        <v>356</v>
      </c>
      <c r="K52" s="1">
        <f t="shared" si="3"/>
        <v>519.68000000000006</v>
      </c>
      <c r="L52" s="1">
        <f>MIN(Table35[[#This Row],[Total1]],Table35[[#This Row],[Total2]])</f>
        <v>519.68000000000006</v>
      </c>
      <c r="M52" s="1">
        <v>5</v>
      </c>
    </row>
    <row r="53" spans="1:14" x14ac:dyDescent="0.2">
      <c r="A53" s="1" t="s">
        <v>105</v>
      </c>
      <c r="C53" s="1">
        <v>64</v>
      </c>
      <c r="D53" t="s">
        <v>114</v>
      </c>
      <c r="F53" s="1">
        <v>217.46</v>
      </c>
      <c r="G53" s="1">
        <v>950</v>
      </c>
      <c r="H53" s="1">
        <v>1167.46</v>
      </c>
      <c r="I53" s="1">
        <v>999</v>
      </c>
      <c r="K53" s="1">
        <v>999</v>
      </c>
      <c r="L53" s="1">
        <f>MIN(Table35[[#This Row],[Total1]],Table35[[#This Row],[Total2]])</f>
        <v>999</v>
      </c>
      <c r="M53" s="1">
        <v>7</v>
      </c>
    </row>
    <row r="54" spans="1:14" x14ac:dyDescent="0.2">
      <c r="L54" s="1">
        <v>999</v>
      </c>
    </row>
    <row r="55" spans="1:14" x14ac:dyDescent="0.2">
      <c r="L55" s="1">
        <v>999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F01DB-E981-FD44-B7AE-357EE03E911C}">
  <dimension ref="A1:M53"/>
  <sheetViews>
    <sheetView tabSelected="1" workbookViewId="0">
      <selection activeCell="N16" sqref="N16"/>
    </sheetView>
  </sheetViews>
  <sheetFormatPr baseColWidth="10" defaultRowHeight="16" x14ac:dyDescent="0.2"/>
  <cols>
    <col min="13" max="13" width="10.83203125" style="7"/>
  </cols>
  <sheetData>
    <row r="1" spans="1:13" ht="24" x14ac:dyDescent="0.3">
      <c r="A1" s="6" t="s">
        <v>119</v>
      </c>
    </row>
    <row r="2" spans="1:13" s="8" customFormat="1" ht="19" x14ac:dyDescent="0.25">
      <c r="A2" s="8" t="s">
        <v>2</v>
      </c>
      <c r="D2" s="8" t="s">
        <v>3</v>
      </c>
      <c r="E2" s="10">
        <v>45753</v>
      </c>
      <c r="I2" s="8" t="s">
        <v>4</v>
      </c>
      <c r="J2" s="8">
        <f>COUNTA((Table3[Bib]))</f>
        <v>50</v>
      </c>
      <c r="M2" s="9"/>
    </row>
    <row r="3" spans="1:13" s="11" customFormat="1" x14ac:dyDescent="0.2">
      <c r="A3" s="11" t="s">
        <v>5</v>
      </c>
      <c r="B3" s="11" t="s">
        <v>6</v>
      </c>
      <c r="C3" s="11" t="s">
        <v>7</v>
      </c>
      <c r="D3" s="11" t="s">
        <v>8</v>
      </c>
      <c r="E3" s="11" t="s">
        <v>9</v>
      </c>
      <c r="F3" s="11" t="s">
        <v>10</v>
      </c>
      <c r="G3" s="11" t="s">
        <v>11</v>
      </c>
      <c r="H3" s="11" t="s">
        <v>12</v>
      </c>
      <c r="I3" s="11" t="s">
        <v>13</v>
      </c>
      <c r="J3" s="11" t="s">
        <v>14</v>
      </c>
      <c r="K3" s="11" t="s">
        <v>15</v>
      </c>
      <c r="L3" s="11" t="s">
        <v>16</v>
      </c>
      <c r="M3" s="12" t="s">
        <v>17</v>
      </c>
    </row>
    <row r="4" spans="1:13" x14ac:dyDescent="0.2">
      <c r="A4" t="s">
        <v>75</v>
      </c>
      <c r="B4" t="s">
        <v>68</v>
      </c>
      <c r="C4">
        <v>24</v>
      </c>
      <c r="D4" t="s">
        <v>103</v>
      </c>
      <c r="E4" t="s">
        <v>104</v>
      </c>
      <c r="F4">
        <v>142.09</v>
      </c>
      <c r="G4">
        <v>2</v>
      </c>
      <c r="H4">
        <f t="shared" ref="H4:H52" si="0">F4+G4</f>
        <v>144.09</v>
      </c>
      <c r="I4">
        <v>155.25</v>
      </c>
      <c r="J4">
        <v>108</v>
      </c>
      <c r="K4">
        <f t="shared" ref="K4:K52" si="1">I4+J4</f>
        <v>263.25</v>
      </c>
      <c r="L4">
        <f>MIN(Table3[[#This Row],[Total1]],Table3[[#This Row],[Total2]])</f>
        <v>144.09</v>
      </c>
      <c r="M4" s="7">
        <v>1</v>
      </c>
    </row>
    <row r="5" spans="1:13" x14ac:dyDescent="0.2">
      <c r="A5" t="s">
        <v>75</v>
      </c>
      <c r="B5" t="s">
        <v>28</v>
      </c>
      <c r="C5">
        <v>47</v>
      </c>
      <c r="D5" t="s">
        <v>117</v>
      </c>
      <c r="E5" t="s">
        <v>76</v>
      </c>
      <c r="F5">
        <v>142.15</v>
      </c>
      <c r="G5">
        <v>2</v>
      </c>
      <c r="H5">
        <f t="shared" si="0"/>
        <v>144.15</v>
      </c>
      <c r="I5">
        <v>148.28</v>
      </c>
      <c r="J5">
        <v>6</v>
      </c>
      <c r="K5">
        <f t="shared" si="1"/>
        <v>154.28</v>
      </c>
      <c r="L5">
        <f>MIN(Table3[[#This Row],[Total1]],Table3[[#This Row],[Total2]])</f>
        <v>144.15</v>
      </c>
      <c r="M5" s="7">
        <v>1</v>
      </c>
    </row>
    <row r="6" spans="1:13" x14ac:dyDescent="0.2">
      <c r="A6" t="s">
        <v>83</v>
      </c>
      <c r="B6" t="s">
        <v>68</v>
      </c>
      <c r="C6">
        <v>26</v>
      </c>
      <c r="D6" t="s">
        <v>84</v>
      </c>
      <c r="E6" t="s">
        <v>85</v>
      </c>
      <c r="F6">
        <v>185.09</v>
      </c>
      <c r="G6">
        <v>320</v>
      </c>
      <c r="H6">
        <f t="shared" si="0"/>
        <v>505.09000000000003</v>
      </c>
      <c r="I6">
        <v>212.18</v>
      </c>
      <c r="J6">
        <v>178</v>
      </c>
      <c r="K6">
        <f t="shared" si="1"/>
        <v>390.18</v>
      </c>
      <c r="L6">
        <f>MIN(Table3[[#This Row],[Total1]],Table3[[#This Row],[Total2]])</f>
        <v>390.18</v>
      </c>
      <c r="M6" s="7">
        <v>1</v>
      </c>
    </row>
    <row r="7" spans="1:13" x14ac:dyDescent="0.2">
      <c r="A7" t="s">
        <v>20</v>
      </c>
      <c r="B7" t="s">
        <v>21</v>
      </c>
      <c r="C7">
        <v>5</v>
      </c>
      <c r="D7" t="s">
        <v>45</v>
      </c>
      <c r="E7" t="s">
        <v>46</v>
      </c>
      <c r="F7">
        <v>119.43</v>
      </c>
      <c r="G7">
        <v>0</v>
      </c>
      <c r="H7">
        <f t="shared" si="0"/>
        <v>119.43</v>
      </c>
      <c r="I7">
        <v>119.31</v>
      </c>
      <c r="J7">
        <v>0</v>
      </c>
      <c r="K7">
        <f t="shared" si="1"/>
        <v>119.31</v>
      </c>
      <c r="L7">
        <f>MIN(Table3[[#This Row],[Total1]],Table3[[#This Row],[Total2]])</f>
        <v>119.31</v>
      </c>
      <c r="M7" s="7">
        <v>1</v>
      </c>
    </row>
    <row r="8" spans="1:13" x14ac:dyDescent="0.2">
      <c r="A8" t="s">
        <v>20</v>
      </c>
      <c r="B8" t="s">
        <v>21</v>
      </c>
      <c r="C8">
        <v>10</v>
      </c>
      <c r="D8" t="s">
        <v>66</v>
      </c>
      <c r="E8" t="s">
        <v>67</v>
      </c>
      <c r="F8">
        <v>140.43</v>
      </c>
      <c r="G8">
        <v>0</v>
      </c>
      <c r="H8">
        <f t="shared" si="0"/>
        <v>140.43</v>
      </c>
      <c r="I8">
        <v>133.06</v>
      </c>
      <c r="J8">
        <v>2</v>
      </c>
      <c r="K8">
        <f t="shared" si="1"/>
        <v>135.06</v>
      </c>
      <c r="L8">
        <f>MIN(Table3[[#This Row],[Total1]],Table3[[#This Row],[Total2]])</f>
        <v>135.06</v>
      </c>
      <c r="M8" s="7">
        <v>2</v>
      </c>
    </row>
    <row r="9" spans="1:13" x14ac:dyDescent="0.2">
      <c r="A9" t="s">
        <v>20</v>
      </c>
      <c r="B9" t="s">
        <v>21</v>
      </c>
      <c r="C9">
        <v>13</v>
      </c>
      <c r="D9" t="s">
        <v>22</v>
      </c>
      <c r="E9" t="s">
        <v>23</v>
      </c>
      <c r="F9">
        <v>142.34</v>
      </c>
      <c r="G9">
        <v>6</v>
      </c>
      <c r="H9">
        <f t="shared" si="0"/>
        <v>148.34</v>
      </c>
      <c r="I9">
        <v>143.34</v>
      </c>
      <c r="J9">
        <v>8</v>
      </c>
      <c r="K9">
        <f t="shared" si="1"/>
        <v>151.34</v>
      </c>
      <c r="L9">
        <f>MIN(Table3[[#This Row],[Total1]],Table3[[#This Row],[Total2]])</f>
        <v>148.34</v>
      </c>
      <c r="M9" s="7">
        <v>3</v>
      </c>
    </row>
    <row r="10" spans="1:13" x14ac:dyDescent="0.2">
      <c r="A10" t="s">
        <v>20</v>
      </c>
      <c r="B10" t="s">
        <v>68</v>
      </c>
      <c r="C10">
        <v>3</v>
      </c>
      <c r="D10" t="s">
        <v>88</v>
      </c>
      <c r="E10" t="s">
        <v>89</v>
      </c>
      <c r="F10">
        <v>109.15</v>
      </c>
      <c r="G10">
        <v>0</v>
      </c>
      <c r="H10">
        <f t="shared" si="0"/>
        <v>109.15</v>
      </c>
      <c r="I10">
        <v>111.21</v>
      </c>
      <c r="J10">
        <v>2</v>
      </c>
      <c r="K10">
        <f t="shared" si="1"/>
        <v>113.21</v>
      </c>
      <c r="L10">
        <f>MIN(Table3[[#This Row],[Total1]],Table3[[#This Row],[Total2]])</f>
        <v>109.15</v>
      </c>
      <c r="M10" s="7">
        <v>1</v>
      </c>
    </row>
    <row r="11" spans="1:13" x14ac:dyDescent="0.2">
      <c r="A11" t="s">
        <v>20</v>
      </c>
      <c r="B11" t="s">
        <v>68</v>
      </c>
      <c r="C11">
        <v>4</v>
      </c>
      <c r="D11" t="s">
        <v>90</v>
      </c>
      <c r="E11" t="s">
        <v>91</v>
      </c>
      <c r="F11">
        <v>110.65</v>
      </c>
      <c r="G11">
        <v>0</v>
      </c>
      <c r="H11">
        <f t="shared" si="0"/>
        <v>110.65</v>
      </c>
      <c r="I11">
        <v>110</v>
      </c>
      <c r="J11">
        <v>0</v>
      </c>
      <c r="K11">
        <f t="shared" si="1"/>
        <v>110</v>
      </c>
      <c r="L11">
        <f>MIN(Table3[[#This Row],[Total1]],Table3[[#This Row],[Total2]])</f>
        <v>110</v>
      </c>
      <c r="M11" s="7">
        <v>2</v>
      </c>
    </row>
    <row r="12" spans="1:13" x14ac:dyDescent="0.2">
      <c r="A12" t="s">
        <v>20</v>
      </c>
      <c r="B12" t="s">
        <v>68</v>
      </c>
      <c r="C12">
        <v>2</v>
      </c>
      <c r="D12" t="s">
        <v>69</v>
      </c>
      <c r="E12" t="s">
        <v>70</v>
      </c>
      <c r="F12">
        <v>111.65</v>
      </c>
      <c r="G12">
        <v>4</v>
      </c>
      <c r="H12">
        <f t="shared" si="0"/>
        <v>115.65</v>
      </c>
      <c r="I12">
        <v>108.28</v>
      </c>
      <c r="J12">
        <v>4</v>
      </c>
      <c r="K12">
        <f t="shared" si="1"/>
        <v>112.28</v>
      </c>
      <c r="L12">
        <f>MIN(Table3[[#This Row],[Total1]],Table3[[#This Row],[Total2]])</f>
        <v>112.28</v>
      </c>
      <c r="M12" s="7">
        <v>3</v>
      </c>
    </row>
    <row r="13" spans="1:13" x14ac:dyDescent="0.2">
      <c r="A13" t="s">
        <v>20</v>
      </c>
      <c r="B13" t="s">
        <v>32</v>
      </c>
      <c r="C13">
        <v>8</v>
      </c>
      <c r="D13" t="s">
        <v>96</v>
      </c>
      <c r="E13" t="s">
        <v>97</v>
      </c>
      <c r="F13">
        <v>146</v>
      </c>
      <c r="G13">
        <v>54</v>
      </c>
      <c r="H13">
        <f t="shared" si="0"/>
        <v>200</v>
      </c>
      <c r="I13">
        <v>138.53</v>
      </c>
      <c r="J13">
        <v>0</v>
      </c>
      <c r="K13">
        <f t="shared" si="1"/>
        <v>138.53</v>
      </c>
      <c r="L13">
        <f>MIN(Table3[[#This Row],[Total1]],Table3[[#This Row],[Total2]])</f>
        <v>138.53</v>
      </c>
      <c r="M13" s="7">
        <v>1</v>
      </c>
    </row>
    <row r="14" spans="1:13" x14ac:dyDescent="0.2">
      <c r="A14" t="s">
        <v>20</v>
      </c>
      <c r="B14" t="s">
        <v>42</v>
      </c>
      <c r="C14">
        <v>7</v>
      </c>
      <c r="D14" t="s">
        <v>47</v>
      </c>
      <c r="E14" t="s">
        <v>48</v>
      </c>
      <c r="F14">
        <v>125.34</v>
      </c>
      <c r="G14">
        <v>256</v>
      </c>
      <c r="H14">
        <f t="shared" si="0"/>
        <v>381.34000000000003</v>
      </c>
      <c r="I14">
        <v>143.71</v>
      </c>
      <c r="J14">
        <v>2</v>
      </c>
      <c r="K14">
        <f t="shared" si="1"/>
        <v>145.71</v>
      </c>
      <c r="L14">
        <f>MIN(Table3[[#This Row],[Total1]],Table3[[#This Row],[Total2]])</f>
        <v>145.71</v>
      </c>
      <c r="M14" s="7">
        <v>1</v>
      </c>
    </row>
    <row r="15" spans="1:13" x14ac:dyDescent="0.2">
      <c r="A15" t="s">
        <v>20</v>
      </c>
      <c r="B15" t="s">
        <v>42</v>
      </c>
      <c r="C15">
        <v>11</v>
      </c>
      <c r="D15" t="s">
        <v>64</v>
      </c>
      <c r="E15" t="s">
        <v>65</v>
      </c>
      <c r="F15">
        <v>156.62</v>
      </c>
      <c r="G15">
        <v>4</v>
      </c>
      <c r="H15">
        <f t="shared" si="0"/>
        <v>160.62</v>
      </c>
      <c r="I15">
        <v>142.62</v>
      </c>
      <c r="J15">
        <v>6</v>
      </c>
      <c r="K15">
        <f t="shared" si="1"/>
        <v>148.62</v>
      </c>
      <c r="L15">
        <f>MIN(Table3[[#This Row],[Total1]],Table3[[#This Row],[Total2]])</f>
        <v>148.62</v>
      </c>
      <c r="M15" s="7">
        <v>2</v>
      </c>
    </row>
    <row r="16" spans="1:13" x14ac:dyDescent="0.2">
      <c r="A16" t="s">
        <v>20</v>
      </c>
      <c r="B16" t="s">
        <v>42</v>
      </c>
      <c r="C16">
        <v>6</v>
      </c>
      <c r="D16" t="s">
        <v>81</v>
      </c>
      <c r="E16" t="s">
        <v>82</v>
      </c>
      <c r="F16">
        <v>137.9</v>
      </c>
      <c r="G16">
        <v>52</v>
      </c>
      <c r="H16">
        <f t="shared" si="0"/>
        <v>189.9</v>
      </c>
      <c r="I16">
        <v>143.53</v>
      </c>
      <c r="J16">
        <v>6</v>
      </c>
      <c r="K16">
        <f t="shared" si="1"/>
        <v>149.53</v>
      </c>
      <c r="L16">
        <f>MIN(Table3[[#This Row],[Total1]],Table3[[#This Row],[Total2]])</f>
        <v>149.53</v>
      </c>
      <c r="M16" s="7">
        <v>3</v>
      </c>
    </row>
    <row r="17" spans="1:13" x14ac:dyDescent="0.2">
      <c r="A17" t="s">
        <v>20</v>
      </c>
      <c r="B17" t="s">
        <v>42</v>
      </c>
      <c r="C17">
        <v>9</v>
      </c>
      <c r="D17" t="s">
        <v>58</v>
      </c>
      <c r="E17" t="s">
        <v>59</v>
      </c>
      <c r="F17">
        <v>157.81</v>
      </c>
      <c r="G17">
        <v>2</v>
      </c>
      <c r="H17">
        <f t="shared" si="0"/>
        <v>159.81</v>
      </c>
      <c r="I17">
        <v>158.93</v>
      </c>
      <c r="J17">
        <v>10</v>
      </c>
      <c r="K17">
        <f t="shared" si="1"/>
        <v>168.93</v>
      </c>
      <c r="L17">
        <f>MIN(Table3[[#This Row],[Total1]],Table3[[#This Row],[Total2]])</f>
        <v>159.81</v>
      </c>
      <c r="M17" s="7">
        <v>4</v>
      </c>
    </row>
    <row r="18" spans="1:13" x14ac:dyDescent="0.2">
      <c r="A18" t="s">
        <v>20</v>
      </c>
      <c r="B18" t="s">
        <v>42</v>
      </c>
      <c r="C18">
        <v>43</v>
      </c>
      <c r="D18" t="s">
        <v>81</v>
      </c>
      <c r="E18" t="s">
        <v>82</v>
      </c>
      <c r="F18">
        <v>168.43</v>
      </c>
      <c r="G18">
        <v>50</v>
      </c>
      <c r="H18">
        <f t="shared" si="0"/>
        <v>218.43</v>
      </c>
      <c r="I18">
        <v>157.56</v>
      </c>
      <c r="J18">
        <v>6</v>
      </c>
      <c r="K18">
        <f t="shared" si="1"/>
        <v>163.56</v>
      </c>
      <c r="L18">
        <f>MIN(Table3[[#This Row],[Total1]],Table3[[#This Row],[Total2]])</f>
        <v>163.56</v>
      </c>
      <c r="M18" s="7">
        <v>5</v>
      </c>
    </row>
    <row r="19" spans="1:13" x14ac:dyDescent="0.2">
      <c r="A19" t="s">
        <v>20</v>
      </c>
      <c r="B19" t="s">
        <v>25</v>
      </c>
      <c r="C19">
        <v>20</v>
      </c>
      <c r="D19" t="s">
        <v>98</v>
      </c>
      <c r="E19" t="s">
        <v>99</v>
      </c>
      <c r="F19">
        <v>112.43</v>
      </c>
      <c r="G19">
        <v>0</v>
      </c>
      <c r="H19">
        <f t="shared" si="0"/>
        <v>112.43</v>
      </c>
      <c r="I19">
        <v>114.01</v>
      </c>
      <c r="J19">
        <v>0</v>
      </c>
      <c r="K19">
        <f t="shared" si="1"/>
        <v>114.01</v>
      </c>
      <c r="L19">
        <f>MIN(Table3[[#This Row],[Total1]],Table3[[#This Row],[Total2]])</f>
        <v>112.43</v>
      </c>
      <c r="M19" s="7">
        <v>1</v>
      </c>
    </row>
    <row r="20" spans="1:13" x14ac:dyDescent="0.2">
      <c r="A20" t="s">
        <v>20</v>
      </c>
      <c r="B20" t="s">
        <v>25</v>
      </c>
      <c r="C20">
        <v>18</v>
      </c>
      <c r="D20" t="s">
        <v>73</v>
      </c>
      <c r="E20" t="s">
        <v>74</v>
      </c>
      <c r="F20">
        <v>134.12</v>
      </c>
      <c r="G20">
        <v>2</v>
      </c>
      <c r="H20">
        <f t="shared" si="0"/>
        <v>136.12</v>
      </c>
      <c r="I20">
        <v>141.46</v>
      </c>
      <c r="J20">
        <v>2</v>
      </c>
      <c r="K20">
        <f t="shared" si="1"/>
        <v>143.46</v>
      </c>
      <c r="L20">
        <f>MIN(Table3[[#This Row],[Total1]],Table3[[#This Row],[Total2]])</f>
        <v>136.12</v>
      </c>
      <c r="M20" s="7">
        <v>2</v>
      </c>
    </row>
    <row r="21" spans="1:13" x14ac:dyDescent="0.2">
      <c r="A21" t="s">
        <v>20</v>
      </c>
      <c r="B21" t="s">
        <v>25</v>
      </c>
      <c r="C21">
        <v>17</v>
      </c>
      <c r="D21" t="s">
        <v>77</v>
      </c>
      <c r="E21" t="s">
        <v>78</v>
      </c>
      <c r="F21">
        <v>137.5</v>
      </c>
      <c r="G21">
        <v>0</v>
      </c>
      <c r="H21">
        <f t="shared" si="0"/>
        <v>137.5</v>
      </c>
      <c r="I21">
        <v>154.65</v>
      </c>
      <c r="J21">
        <v>54</v>
      </c>
      <c r="K21">
        <f t="shared" si="1"/>
        <v>208.65</v>
      </c>
      <c r="L21">
        <f>MIN(Table3[[#This Row],[Total1]],Table3[[#This Row],[Total2]])</f>
        <v>137.5</v>
      </c>
      <c r="M21" s="7">
        <v>3</v>
      </c>
    </row>
    <row r="22" spans="1:13" x14ac:dyDescent="0.2">
      <c r="A22" t="s">
        <v>20</v>
      </c>
      <c r="B22" t="s">
        <v>25</v>
      </c>
      <c r="C22">
        <v>19</v>
      </c>
      <c r="D22" t="s">
        <v>88</v>
      </c>
      <c r="E22" t="s">
        <v>91</v>
      </c>
      <c r="F22">
        <v>209.09</v>
      </c>
      <c r="G22">
        <v>10</v>
      </c>
      <c r="H22">
        <f t="shared" si="0"/>
        <v>219.09</v>
      </c>
      <c r="I22">
        <v>204.03</v>
      </c>
      <c r="J22">
        <v>54</v>
      </c>
      <c r="K22">
        <f t="shared" si="1"/>
        <v>258.02999999999997</v>
      </c>
      <c r="L22">
        <f>MIN(Table3[[#This Row],[Total1]],Table3[[#This Row],[Total2]])</f>
        <v>219.09</v>
      </c>
      <c r="M22" s="7">
        <v>4</v>
      </c>
    </row>
    <row r="23" spans="1:13" x14ac:dyDescent="0.2">
      <c r="A23" t="s">
        <v>20</v>
      </c>
      <c r="B23" t="s">
        <v>28</v>
      </c>
      <c r="C23">
        <v>21</v>
      </c>
      <c r="D23" t="s">
        <v>117</v>
      </c>
      <c r="E23" t="s">
        <v>76</v>
      </c>
      <c r="F23">
        <v>114.28</v>
      </c>
      <c r="G23">
        <v>0</v>
      </c>
      <c r="H23">
        <f t="shared" si="0"/>
        <v>114.28</v>
      </c>
      <c r="I23">
        <v>110.34</v>
      </c>
      <c r="J23">
        <v>4</v>
      </c>
      <c r="K23">
        <f t="shared" si="1"/>
        <v>114.34</v>
      </c>
      <c r="L23">
        <f>MIN(Table3[[#This Row],[Total1]],Table3[[#This Row],[Total2]])</f>
        <v>114.28</v>
      </c>
      <c r="M23" s="7">
        <v>1</v>
      </c>
    </row>
    <row r="24" spans="1:13" x14ac:dyDescent="0.2">
      <c r="A24" t="s">
        <v>20</v>
      </c>
      <c r="B24" t="s">
        <v>55</v>
      </c>
      <c r="C24">
        <v>12</v>
      </c>
      <c r="D24" t="s">
        <v>60</v>
      </c>
      <c r="E24" t="s">
        <v>61</v>
      </c>
      <c r="F24">
        <v>128.25</v>
      </c>
      <c r="G24">
        <v>0</v>
      </c>
      <c r="H24">
        <f t="shared" si="0"/>
        <v>128.25</v>
      </c>
      <c r="I24">
        <v>124.62</v>
      </c>
      <c r="J24">
        <v>2</v>
      </c>
      <c r="K24">
        <f t="shared" si="1"/>
        <v>126.62</v>
      </c>
      <c r="L24">
        <f>MIN(Table3[[#This Row],[Total1]],Table3[[#This Row],[Total2]])</f>
        <v>126.62</v>
      </c>
      <c r="M24" s="7">
        <v>1</v>
      </c>
    </row>
    <row r="25" spans="1:13" x14ac:dyDescent="0.2">
      <c r="A25" t="s">
        <v>31</v>
      </c>
      <c r="B25" t="s">
        <v>68</v>
      </c>
      <c r="C25">
        <v>42</v>
      </c>
      <c r="D25" t="s">
        <v>88</v>
      </c>
      <c r="E25" t="s">
        <v>89</v>
      </c>
      <c r="F25">
        <v>123.21</v>
      </c>
      <c r="G25">
        <v>2</v>
      </c>
      <c r="H25">
        <f t="shared" si="0"/>
        <v>125.21</v>
      </c>
      <c r="I25">
        <v>127.71</v>
      </c>
      <c r="J25">
        <v>6</v>
      </c>
      <c r="K25">
        <f t="shared" si="1"/>
        <v>133.70999999999998</v>
      </c>
      <c r="L25">
        <f>MIN(Table3[[#This Row],[Total1]],Table3[[#This Row],[Total2]])</f>
        <v>125.21</v>
      </c>
      <c r="M25" s="7">
        <v>1</v>
      </c>
    </row>
    <row r="26" spans="1:13" x14ac:dyDescent="0.2">
      <c r="A26" t="s">
        <v>31</v>
      </c>
      <c r="B26" t="s">
        <v>32</v>
      </c>
      <c r="C26">
        <v>15</v>
      </c>
      <c r="D26" t="s">
        <v>100</v>
      </c>
      <c r="E26" t="s">
        <v>101</v>
      </c>
      <c r="F26">
        <v>170.65</v>
      </c>
      <c r="G26">
        <v>10</v>
      </c>
      <c r="H26">
        <f t="shared" si="0"/>
        <v>180.65</v>
      </c>
      <c r="I26">
        <v>163.96</v>
      </c>
      <c r="J26">
        <v>10</v>
      </c>
      <c r="K26">
        <f t="shared" si="1"/>
        <v>173.96</v>
      </c>
      <c r="L26">
        <f>MIN(Table3[[#This Row],[Total1]],Table3[[#This Row],[Total2]])</f>
        <v>173.96</v>
      </c>
      <c r="M26" s="7">
        <v>1</v>
      </c>
    </row>
    <row r="27" spans="1:13" x14ac:dyDescent="0.2">
      <c r="A27" t="s">
        <v>31</v>
      </c>
      <c r="B27" t="s">
        <v>32</v>
      </c>
      <c r="C27">
        <v>22</v>
      </c>
      <c r="D27" t="s">
        <v>33</v>
      </c>
      <c r="E27" t="s">
        <v>34</v>
      </c>
      <c r="F27">
        <v>162.9</v>
      </c>
      <c r="G27">
        <v>16</v>
      </c>
      <c r="H27">
        <f t="shared" si="0"/>
        <v>178.9</v>
      </c>
      <c r="I27">
        <v>176.34</v>
      </c>
      <c r="J27">
        <v>12</v>
      </c>
      <c r="K27">
        <f t="shared" si="1"/>
        <v>188.34</v>
      </c>
      <c r="L27">
        <f>MIN(Table3[[#This Row],[Total1]],Table3[[#This Row],[Total2]])</f>
        <v>178.9</v>
      </c>
      <c r="M27" s="7">
        <v>2</v>
      </c>
    </row>
    <row r="28" spans="1:13" x14ac:dyDescent="0.2">
      <c r="A28" t="s">
        <v>31</v>
      </c>
      <c r="B28" t="s">
        <v>32</v>
      </c>
      <c r="C28">
        <v>53</v>
      </c>
      <c r="D28" t="s">
        <v>79</v>
      </c>
      <c r="E28" t="s">
        <v>80</v>
      </c>
      <c r="F28">
        <v>179.59</v>
      </c>
      <c r="G28">
        <v>18</v>
      </c>
      <c r="H28">
        <f t="shared" si="0"/>
        <v>197.59</v>
      </c>
      <c r="I28">
        <v>185.78</v>
      </c>
      <c r="J28">
        <v>78</v>
      </c>
      <c r="K28">
        <f t="shared" si="1"/>
        <v>263.77999999999997</v>
      </c>
      <c r="L28">
        <f>MIN(Table3[[#This Row],[Total1]],Table3[[#This Row],[Total2]])</f>
        <v>197.59</v>
      </c>
      <c r="M28" s="7">
        <v>3</v>
      </c>
    </row>
    <row r="29" spans="1:13" x14ac:dyDescent="0.2">
      <c r="A29" t="s">
        <v>31</v>
      </c>
      <c r="B29" t="s">
        <v>32</v>
      </c>
      <c r="C29">
        <v>52</v>
      </c>
      <c r="D29" t="s">
        <v>53</v>
      </c>
      <c r="E29" t="s">
        <v>54</v>
      </c>
      <c r="F29">
        <v>168.71</v>
      </c>
      <c r="G29">
        <v>268</v>
      </c>
      <c r="H29">
        <f t="shared" si="0"/>
        <v>436.71000000000004</v>
      </c>
      <c r="I29">
        <v>212.8</v>
      </c>
      <c r="J29">
        <v>120</v>
      </c>
      <c r="K29">
        <f t="shared" si="1"/>
        <v>332.8</v>
      </c>
      <c r="L29">
        <f>MIN(Table3[[#This Row],[Total1]],Table3[[#This Row],[Total2]])</f>
        <v>332.8</v>
      </c>
      <c r="M29" s="7">
        <v>4</v>
      </c>
    </row>
    <row r="30" spans="1:13" x14ac:dyDescent="0.2">
      <c r="A30" t="s">
        <v>31</v>
      </c>
      <c r="B30" t="s">
        <v>32</v>
      </c>
      <c r="C30">
        <v>50</v>
      </c>
      <c r="D30" t="s">
        <v>62</v>
      </c>
      <c r="E30" t="s">
        <v>63</v>
      </c>
      <c r="F30">
        <v>164.4</v>
      </c>
      <c r="G30">
        <v>460</v>
      </c>
      <c r="H30">
        <f t="shared" si="0"/>
        <v>624.4</v>
      </c>
      <c r="I30">
        <v>163.68</v>
      </c>
      <c r="J30">
        <v>356</v>
      </c>
      <c r="K30">
        <f t="shared" si="1"/>
        <v>519.68000000000006</v>
      </c>
      <c r="L30">
        <f>MIN(Table3[[#This Row],[Total1]],Table3[[#This Row],[Total2]])</f>
        <v>519.68000000000006</v>
      </c>
      <c r="M30" s="7">
        <v>5</v>
      </c>
    </row>
    <row r="31" spans="1:13" x14ac:dyDescent="0.2">
      <c r="A31" t="s">
        <v>31</v>
      </c>
      <c r="B31" t="s">
        <v>25</v>
      </c>
      <c r="C31">
        <v>45</v>
      </c>
      <c r="D31" t="s">
        <v>98</v>
      </c>
      <c r="E31" t="s">
        <v>99</v>
      </c>
      <c r="F31">
        <v>122.65</v>
      </c>
      <c r="G31">
        <v>4</v>
      </c>
      <c r="H31">
        <f t="shared" si="0"/>
        <v>126.65</v>
      </c>
      <c r="I31">
        <v>129.65</v>
      </c>
      <c r="J31">
        <v>2</v>
      </c>
      <c r="K31">
        <f t="shared" si="1"/>
        <v>131.65</v>
      </c>
      <c r="L31">
        <f>MIN(Table3[[#This Row],[Total1]],Table3[[#This Row],[Total2]])</f>
        <v>126.65</v>
      </c>
      <c r="M31" s="7">
        <v>1</v>
      </c>
    </row>
    <row r="32" spans="1:13" x14ac:dyDescent="0.2">
      <c r="A32" t="s">
        <v>31</v>
      </c>
      <c r="B32" t="s">
        <v>25</v>
      </c>
      <c r="C32">
        <v>44</v>
      </c>
      <c r="D32" t="s">
        <v>77</v>
      </c>
      <c r="E32" t="s">
        <v>78</v>
      </c>
      <c r="F32">
        <v>146.78</v>
      </c>
      <c r="G32">
        <v>2</v>
      </c>
      <c r="H32">
        <f t="shared" si="0"/>
        <v>148.78</v>
      </c>
      <c r="I32">
        <v>999</v>
      </c>
      <c r="K32">
        <f t="shared" si="1"/>
        <v>999</v>
      </c>
      <c r="L32">
        <f>MIN(Table3[[#This Row],[Total1]],Table3[[#This Row],[Total2]])</f>
        <v>148.78</v>
      </c>
      <c r="M32" s="7">
        <v>2</v>
      </c>
    </row>
    <row r="33" spans="1:13" x14ac:dyDescent="0.2">
      <c r="A33" t="s">
        <v>31</v>
      </c>
      <c r="B33" t="s">
        <v>25</v>
      </c>
      <c r="C33">
        <v>46</v>
      </c>
      <c r="D33" t="s">
        <v>73</v>
      </c>
      <c r="E33" t="s">
        <v>74</v>
      </c>
      <c r="F33">
        <v>157.65</v>
      </c>
      <c r="G33">
        <v>4</v>
      </c>
      <c r="H33">
        <f t="shared" si="0"/>
        <v>161.65</v>
      </c>
      <c r="I33">
        <v>158.96</v>
      </c>
      <c r="J33">
        <v>6</v>
      </c>
      <c r="K33">
        <f t="shared" si="1"/>
        <v>164.96</v>
      </c>
      <c r="L33">
        <f>MIN(Table3[[#This Row],[Total1]],Table3[[#This Row],[Total2]])</f>
        <v>161.65</v>
      </c>
      <c r="M33" s="7">
        <v>3</v>
      </c>
    </row>
    <row r="34" spans="1:13" x14ac:dyDescent="0.2">
      <c r="A34" t="s">
        <v>26</v>
      </c>
      <c r="B34" t="s">
        <v>21</v>
      </c>
      <c r="C34">
        <v>34</v>
      </c>
      <c r="D34" t="s">
        <v>71</v>
      </c>
      <c r="E34" t="s">
        <v>72</v>
      </c>
      <c r="F34">
        <v>161.18</v>
      </c>
      <c r="G34">
        <v>8</v>
      </c>
      <c r="H34">
        <f t="shared" si="0"/>
        <v>169.18</v>
      </c>
      <c r="I34">
        <v>191.87</v>
      </c>
      <c r="J34">
        <v>4</v>
      </c>
      <c r="K34">
        <f t="shared" si="1"/>
        <v>195.87</v>
      </c>
      <c r="L34">
        <f>MIN(Table3[[#This Row],[Total1]],Table3[[#This Row],[Total2]])</f>
        <v>169.18</v>
      </c>
      <c r="M34" s="7">
        <v>1</v>
      </c>
    </row>
    <row r="35" spans="1:13" x14ac:dyDescent="0.2">
      <c r="A35" t="s">
        <v>26</v>
      </c>
      <c r="B35" t="s">
        <v>32</v>
      </c>
      <c r="C35">
        <v>30</v>
      </c>
      <c r="D35" t="s">
        <v>35</v>
      </c>
      <c r="E35" t="s">
        <v>36</v>
      </c>
      <c r="F35">
        <v>131.06</v>
      </c>
      <c r="G35">
        <v>4</v>
      </c>
      <c r="H35">
        <f t="shared" si="0"/>
        <v>135.06</v>
      </c>
      <c r="I35">
        <v>130.69999999999999</v>
      </c>
      <c r="J35">
        <v>0</v>
      </c>
      <c r="K35">
        <f t="shared" si="1"/>
        <v>130.69999999999999</v>
      </c>
      <c r="L35">
        <f>MIN(Table3[[#This Row],[Total1]],Table3[[#This Row],[Total2]])</f>
        <v>130.69999999999999</v>
      </c>
      <c r="M35" s="7">
        <v>1</v>
      </c>
    </row>
    <row r="36" spans="1:13" x14ac:dyDescent="0.2">
      <c r="A36" t="s">
        <v>26</v>
      </c>
      <c r="B36" t="s">
        <v>32</v>
      </c>
      <c r="C36">
        <v>33</v>
      </c>
      <c r="D36" t="s">
        <v>49</v>
      </c>
      <c r="E36" t="s">
        <v>50</v>
      </c>
      <c r="F36">
        <v>166.84</v>
      </c>
      <c r="G36">
        <v>158</v>
      </c>
      <c r="H36">
        <f t="shared" si="0"/>
        <v>324.84000000000003</v>
      </c>
      <c r="I36">
        <v>167</v>
      </c>
      <c r="J36">
        <v>14</v>
      </c>
      <c r="K36">
        <f t="shared" si="1"/>
        <v>181</v>
      </c>
      <c r="L36">
        <f>MIN(Table3[[#This Row],[Total1]],Table3[[#This Row],[Total2]])</f>
        <v>181</v>
      </c>
      <c r="M36" s="7">
        <v>2</v>
      </c>
    </row>
    <row r="37" spans="1:13" x14ac:dyDescent="0.2">
      <c r="A37" t="s">
        <v>26</v>
      </c>
      <c r="B37" t="s">
        <v>32</v>
      </c>
      <c r="C37">
        <v>32</v>
      </c>
      <c r="D37" t="s">
        <v>86</v>
      </c>
      <c r="E37" t="s">
        <v>87</v>
      </c>
      <c r="F37">
        <v>154.06</v>
      </c>
      <c r="G37">
        <v>202</v>
      </c>
      <c r="H37">
        <f t="shared" si="0"/>
        <v>356.06</v>
      </c>
      <c r="I37">
        <v>138.09</v>
      </c>
      <c r="J37">
        <v>56</v>
      </c>
      <c r="K37">
        <f t="shared" si="1"/>
        <v>194.09</v>
      </c>
      <c r="L37">
        <f>MIN(Table3[[#This Row],[Total1]],Table3[[#This Row],[Total2]])</f>
        <v>194.09</v>
      </c>
      <c r="M37" s="7">
        <v>3</v>
      </c>
    </row>
    <row r="38" spans="1:13" x14ac:dyDescent="0.2">
      <c r="A38" t="s">
        <v>26</v>
      </c>
      <c r="B38" t="s">
        <v>42</v>
      </c>
      <c r="C38">
        <v>35</v>
      </c>
      <c r="D38" t="s">
        <v>51</v>
      </c>
      <c r="E38" t="s">
        <v>52</v>
      </c>
      <c r="F38">
        <v>204.53</v>
      </c>
      <c r="G38">
        <v>106</v>
      </c>
      <c r="H38">
        <f t="shared" si="0"/>
        <v>310.52999999999997</v>
      </c>
      <c r="I38">
        <v>199</v>
      </c>
      <c r="J38">
        <v>74</v>
      </c>
      <c r="K38">
        <f t="shared" si="1"/>
        <v>273</v>
      </c>
      <c r="L38">
        <f>MIN(Table3[[#This Row],[Total1]],Table3[[#This Row],[Total2]])</f>
        <v>273</v>
      </c>
      <c r="M38" s="7">
        <v>1</v>
      </c>
    </row>
    <row r="39" spans="1:13" x14ac:dyDescent="0.2">
      <c r="A39" t="s">
        <v>26</v>
      </c>
      <c r="B39" t="s">
        <v>25</v>
      </c>
      <c r="C39">
        <v>39</v>
      </c>
      <c r="D39" t="s">
        <v>27</v>
      </c>
      <c r="E39" t="s">
        <v>23</v>
      </c>
      <c r="F39">
        <v>216.06</v>
      </c>
      <c r="G39">
        <v>154</v>
      </c>
      <c r="H39">
        <f t="shared" si="0"/>
        <v>370.06</v>
      </c>
      <c r="I39">
        <v>208.18</v>
      </c>
      <c r="J39">
        <v>58</v>
      </c>
      <c r="K39">
        <f t="shared" si="1"/>
        <v>266.18</v>
      </c>
      <c r="L39">
        <f>MIN(Table3[[#This Row],[Total1]],Table3[[#This Row],[Total2]])</f>
        <v>266.18</v>
      </c>
      <c r="M39" s="7">
        <v>1</v>
      </c>
    </row>
    <row r="40" spans="1:13" x14ac:dyDescent="0.2">
      <c r="A40" t="s">
        <v>26</v>
      </c>
      <c r="B40" t="s">
        <v>28</v>
      </c>
      <c r="C40">
        <v>38</v>
      </c>
      <c r="D40" t="s">
        <v>29</v>
      </c>
      <c r="E40" t="s">
        <v>23</v>
      </c>
      <c r="F40">
        <v>183.15</v>
      </c>
      <c r="G40">
        <v>2</v>
      </c>
      <c r="H40">
        <f t="shared" si="0"/>
        <v>185.15</v>
      </c>
      <c r="I40">
        <v>221.81</v>
      </c>
      <c r="J40">
        <v>4</v>
      </c>
      <c r="K40">
        <f t="shared" si="1"/>
        <v>225.81</v>
      </c>
      <c r="L40">
        <f>MIN(Table3[[#This Row],[Total1]],Table3[[#This Row],[Total2]])</f>
        <v>185.15</v>
      </c>
      <c r="M40" s="7">
        <v>1</v>
      </c>
    </row>
    <row r="41" spans="1:13" x14ac:dyDescent="0.2">
      <c r="A41" t="s">
        <v>26</v>
      </c>
      <c r="B41" t="s">
        <v>55</v>
      </c>
      <c r="C41">
        <v>31</v>
      </c>
      <c r="D41" t="s">
        <v>56</v>
      </c>
      <c r="E41" t="s">
        <v>57</v>
      </c>
      <c r="F41">
        <v>145.65</v>
      </c>
      <c r="G41">
        <v>2</v>
      </c>
      <c r="H41">
        <f t="shared" si="0"/>
        <v>147.65</v>
      </c>
      <c r="I41">
        <v>147.65</v>
      </c>
      <c r="J41">
        <v>4</v>
      </c>
      <c r="K41">
        <f t="shared" si="1"/>
        <v>151.65</v>
      </c>
      <c r="L41">
        <f>MIN(Table3[[#This Row],[Total1]],Table3[[#This Row],[Total2]])</f>
        <v>147.65</v>
      </c>
      <c r="M41" s="7">
        <v>1</v>
      </c>
    </row>
    <row r="42" spans="1:13" x14ac:dyDescent="0.2">
      <c r="A42" t="s">
        <v>38</v>
      </c>
      <c r="B42" t="s">
        <v>32</v>
      </c>
      <c r="C42">
        <v>25</v>
      </c>
      <c r="D42" t="s">
        <v>39</v>
      </c>
      <c r="E42" t="s">
        <v>40</v>
      </c>
      <c r="F42">
        <v>170.87</v>
      </c>
      <c r="G42">
        <v>68</v>
      </c>
      <c r="H42">
        <f t="shared" si="0"/>
        <v>238.87</v>
      </c>
      <c r="I42">
        <v>215.03</v>
      </c>
      <c r="J42">
        <v>114</v>
      </c>
      <c r="K42">
        <f t="shared" si="1"/>
        <v>329.03</v>
      </c>
      <c r="L42">
        <f>MIN(Table3[[#This Row],[Total1]],Table3[[#This Row],[Total2]])</f>
        <v>238.87</v>
      </c>
      <c r="M42" s="7">
        <v>1</v>
      </c>
    </row>
    <row r="43" spans="1:13" x14ac:dyDescent="0.2">
      <c r="A43" t="s">
        <v>38</v>
      </c>
      <c r="B43" t="s">
        <v>92</v>
      </c>
      <c r="C43">
        <v>37</v>
      </c>
      <c r="D43" t="s">
        <v>93</v>
      </c>
      <c r="E43" t="s">
        <v>91</v>
      </c>
      <c r="F43">
        <v>70</v>
      </c>
      <c r="G43">
        <v>350</v>
      </c>
      <c r="H43">
        <f t="shared" si="0"/>
        <v>420</v>
      </c>
      <c r="I43">
        <v>999</v>
      </c>
      <c r="K43">
        <f t="shared" si="1"/>
        <v>999</v>
      </c>
      <c r="L43">
        <f>MIN(Table3[[#This Row],[Total1]],Table3[[#This Row],[Total2]])</f>
        <v>420</v>
      </c>
      <c r="M43" s="7">
        <v>1</v>
      </c>
    </row>
    <row r="44" spans="1:13" x14ac:dyDescent="0.2">
      <c r="A44" t="s">
        <v>94</v>
      </c>
      <c r="C44">
        <v>49</v>
      </c>
      <c r="D44" t="s">
        <v>95</v>
      </c>
      <c r="E44" t="s">
        <v>91</v>
      </c>
      <c r="F44">
        <v>141.03</v>
      </c>
      <c r="G44">
        <v>262</v>
      </c>
      <c r="H44">
        <f t="shared" si="0"/>
        <v>403.03</v>
      </c>
      <c r="I44">
        <v>999</v>
      </c>
      <c r="K44">
        <f t="shared" si="1"/>
        <v>999</v>
      </c>
      <c r="L44">
        <f>MIN(Table3[[#This Row],[Total1]],Table3[[#This Row],[Total2]])</f>
        <v>403.03</v>
      </c>
      <c r="M44" s="7">
        <v>1</v>
      </c>
    </row>
    <row r="45" spans="1:13" x14ac:dyDescent="0.2">
      <c r="A45" t="s">
        <v>41</v>
      </c>
      <c r="B45" t="s">
        <v>21</v>
      </c>
      <c r="C45">
        <v>41</v>
      </c>
      <c r="D45" t="s">
        <v>66</v>
      </c>
      <c r="E45" t="s">
        <v>67</v>
      </c>
      <c r="F45">
        <v>171.87</v>
      </c>
      <c r="G45">
        <v>64</v>
      </c>
      <c r="H45">
        <f t="shared" si="0"/>
        <v>235.87</v>
      </c>
      <c r="I45">
        <v>167.46</v>
      </c>
      <c r="J45">
        <v>114</v>
      </c>
      <c r="K45">
        <f t="shared" si="1"/>
        <v>281.46000000000004</v>
      </c>
      <c r="L45">
        <f>MIN(Table3[[#This Row],[Total1]],Table3[[#This Row],[Total2]])</f>
        <v>235.87</v>
      </c>
      <c r="M45" s="7">
        <v>1</v>
      </c>
    </row>
    <row r="46" spans="1:13" x14ac:dyDescent="0.2">
      <c r="A46" t="s">
        <v>41</v>
      </c>
      <c r="B46" t="s">
        <v>42</v>
      </c>
      <c r="C46">
        <v>40</v>
      </c>
      <c r="D46" t="s">
        <v>43</v>
      </c>
      <c r="E46" t="s">
        <v>40</v>
      </c>
      <c r="F46">
        <v>207.06</v>
      </c>
      <c r="G46">
        <v>70</v>
      </c>
      <c r="H46">
        <f t="shared" si="0"/>
        <v>277.06</v>
      </c>
      <c r="I46">
        <v>207.56</v>
      </c>
      <c r="J46">
        <v>12</v>
      </c>
      <c r="K46">
        <f t="shared" si="1"/>
        <v>219.56</v>
      </c>
      <c r="L46">
        <f>MIN(Table3[[#This Row],[Total1]],Table3[[#This Row],[Total2]])</f>
        <v>219.56</v>
      </c>
      <c r="M46" s="7">
        <v>1</v>
      </c>
    </row>
    <row r="47" spans="1:13" x14ac:dyDescent="0.2">
      <c r="A47" t="s">
        <v>105</v>
      </c>
      <c r="C47">
        <v>57</v>
      </c>
      <c r="D47" t="s">
        <v>109</v>
      </c>
      <c r="E47" t="s">
        <v>110</v>
      </c>
      <c r="F47">
        <v>139</v>
      </c>
      <c r="G47">
        <v>10</v>
      </c>
      <c r="H47">
        <f t="shared" si="0"/>
        <v>149</v>
      </c>
      <c r="I47">
        <v>999</v>
      </c>
      <c r="K47">
        <f t="shared" si="1"/>
        <v>999</v>
      </c>
      <c r="L47">
        <f>MIN(Table3[[#This Row],[Total1]],Table3[[#This Row],[Total2]])</f>
        <v>149</v>
      </c>
      <c r="M47" s="7">
        <v>1</v>
      </c>
    </row>
    <row r="48" spans="1:13" x14ac:dyDescent="0.2">
      <c r="A48" t="s">
        <v>105</v>
      </c>
      <c r="C48">
        <v>59</v>
      </c>
      <c r="D48" t="s">
        <v>112</v>
      </c>
      <c r="E48" t="s">
        <v>113</v>
      </c>
      <c r="F48">
        <v>154.68</v>
      </c>
      <c r="G48">
        <v>8</v>
      </c>
      <c r="H48">
        <f t="shared" si="0"/>
        <v>162.68</v>
      </c>
      <c r="I48">
        <v>999</v>
      </c>
      <c r="K48">
        <f t="shared" si="1"/>
        <v>999</v>
      </c>
      <c r="L48">
        <f>MIN(Table3[[#This Row],[Total1]],Table3[[#This Row],[Total2]])</f>
        <v>162.68</v>
      </c>
      <c r="M48" s="7">
        <v>2</v>
      </c>
    </row>
    <row r="49" spans="1:13" x14ac:dyDescent="0.2">
      <c r="A49" t="s">
        <v>105</v>
      </c>
      <c r="C49">
        <v>55</v>
      </c>
      <c r="D49" t="s">
        <v>107</v>
      </c>
      <c r="F49">
        <v>158.68</v>
      </c>
      <c r="G49">
        <v>14</v>
      </c>
      <c r="H49">
        <f t="shared" si="0"/>
        <v>172.68</v>
      </c>
      <c r="I49">
        <v>999</v>
      </c>
      <c r="K49">
        <f t="shared" si="1"/>
        <v>999</v>
      </c>
      <c r="L49">
        <f>MIN(Table3[[#This Row],[Total1]],Table3[[#This Row],[Total2]])</f>
        <v>172.68</v>
      </c>
      <c r="M49" s="7">
        <v>3</v>
      </c>
    </row>
    <row r="50" spans="1:13" x14ac:dyDescent="0.2">
      <c r="A50" t="s">
        <v>105</v>
      </c>
      <c r="C50">
        <v>58</v>
      </c>
      <c r="D50" t="s">
        <v>111</v>
      </c>
      <c r="F50">
        <v>209.12</v>
      </c>
      <c r="G50">
        <v>108</v>
      </c>
      <c r="H50">
        <f t="shared" si="0"/>
        <v>317.12</v>
      </c>
      <c r="I50">
        <v>999</v>
      </c>
      <c r="K50">
        <f t="shared" si="1"/>
        <v>999</v>
      </c>
      <c r="L50">
        <f>MIN(Table3[[#This Row],[Total1]],Table3[[#This Row],[Total2]])</f>
        <v>317.12</v>
      </c>
      <c r="M50" s="7">
        <v>4</v>
      </c>
    </row>
    <row r="51" spans="1:13" x14ac:dyDescent="0.2">
      <c r="A51" t="s">
        <v>105</v>
      </c>
      <c r="C51">
        <v>56</v>
      </c>
      <c r="D51" t="s">
        <v>108</v>
      </c>
      <c r="F51">
        <v>199.25</v>
      </c>
      <c r="G51">
        <v>208</v>
      </c>
      <c r="H51">
        <f t="shared" si="0"/>
        <v>407.25</v>
      </c>
      <c r="I51">
        <v>999</v>
      </c>
      <c r="K51">
        <f t="shared" si="1"/>
        <v>999</v>
      </c>
      <c r="L51">
        <f>MIN(Table3[[#This Row],[Total1]],Table3[[#This Row],[Total2]])</f>
        <v>407.25</v>
      </c>
      <c r="M51" s="7">
        <v>5</v>
      </c>
    </row>
    <row r="52" spans="1:13" x14ac:dyDescent="0.2">
      <c r="A52" t="s">
        <v>105</v>
      </c>
      <c r="C52">
        <v>54</v>
      </c>
      <c r="D52" t="s">
        <v>106</v>
      </c>
      <c r="E52" t="s">
        <v>91</v>
      </c>
      <c r="F52">
        <v>253.78</v>
      </c>
      <c r="G52">
        <v>168</v>
      </c>
      <c r="H52">
        <f t="shared" si="0"/>
        <v>421.78</v>
      </c>
      <c r="I52">
        <v>999</v>
      </c>
      <c r="K52">
        <f t="shared" si="1"/>
        <v>999</v>
      </c>
      <c r="L52">
        <f>MIN(Table3[[#This Row],[Total1]],Table3[[#This Row],[Total2]])</f>
        <v>421.78</v>
      </c>
      <c r="M52" s="7">
        <v>6</v>
      </c>
    </row>
    <row r="53" spans="1:13" x14ac:dyDescent="0.2">
      <c r="A53" t="s">
        <v>105</v>
      </c>
      <c r="C53">
        <v>64</v>
      </c>
      <c r="D53" t="s">
        <v>114</v>
      </c>
      <c r="F53">
        <v>217.46</v>
      </c>
      <c r="G53">
        <v>950</v>
      </c>
      <c r="H53">
        <v>1167.46</v>
      </c>
      <c r="I53">
        <v>999</v>
      </c>
      <c r="K53">
        <v>999</v>
      </c>
      <c r="L53">
        <f>MIN(Table3[[#This Row],[Total1]],Table3[[#This Row],[Total2]])</f>
        <v>999</v>
      </c>
      <c r="M53" s="7">
        <v>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3B923-5895-9241-A7F5-A2DB00A5F6A0}">
  <dimension ref="A1:M53"/>
  <sheetViews>
    <sheetView workbookViewId="0">
      <selection activeCell="E1" sqref="E1"/>
    </sheetView>
  </sheetViews>
  <sheetFormatPr baseColWidth="10" defaultRowHeight="16" x14ac:dyDescent="0.2"/>
  <cols>
    <col min="13" max="13" width="10.83203125" style="7"/>
  </cols>
  <sheetData>
    <row r="1" spans="1:13" s="6" customFormat="1" ht="24" x14ac:dyDescent="0.3">
      <c r="A1" s="6" t="s">
        <v>0</v>
      </c>
      <c r="M1" s="13"/>
    </row>
    <row r="2" spans="1:13" s="8" customFormat="1" ht="19" x14ac:dyDescent="0.25">
      <c r="A2" s="8" t="s">
        <v>2</v>
      </c>
      <c r="D2" s="8" t="s">
        <v>3</v>
      </c>
      <c r="E2" s="10">
        <v>45753</v>
      </c>
      <c r="I2" s="8" t="s">
        <v>4</v>
      </c>
      <c r="J2" s="8">
        <f>COUNTA((Table35[Bib]))</f>
        <v>50</v>
      </c>
      <c r="M2" s="9"/>
    </row>
    <row r="3" spans="1:13" s="11" customFormat="1" x14ac:dyDescent="0.2">
      <c r="A3" s="11" t="s">
        <v>5</v>
      </c>
      <c r="B3" s="11" t="s">
        <v>6</v>
      </c>
      <c r="C3" s="11" t="s">
        <v>7</v>
      </c>
      <c r="D3" s="11" t="s">
        <v>8</v>
      </c>
      <c r="E3" s="11" t="s">
        <v>9</v>
      </c>
      <c r="F3" s="11" t="s">
        <v>10</v>
      </c>
      <c r="G3" s="11" t="s">
        <v>11</v>
      </c>
      <c r="H3" s="11" t="s">
        <v>12</v>
      </c>
      <c r="I3" s="11" t="s">
        <v>13</v>
      </c>
      <c r="J3" s="11" t="s">
        <v>14</v>
      </c>
      <c r="K3" s="11" t="s">
        <v>15</v>
      </c>
      <c r="L3" s="11" t="s">
        <v>16</v>
      </c>
      <c r="M3" s="12" t="s">
        <v>17</v>
      </c>
    </row>
    <row r="4" spans="1:13" x14ac:dyDescent="0.2">
      <c r="A4" t="s">
        <v>20</v>
      </c>
      <c r="B4" t="s">
        <v>68</v>
      </c>
      <c r="C4">
        <v>3</v>
      </c>
      <c r="D4" t="s">
        <v>88</v>
      </c>
      <c r="E4" t="s">
        <v>89</v>
      </c>
      <c r="F4">
        <v>109.15</v>
      </c>
      <c r="G4">
        <v>0</v>
      </c>
      <c r="H4">
        <f t="shared" ref="H4:H52" si="0">F4+G4</f>
        <v>109.15</v>
      </c>
      <c r="I4">
        <v>111.21</v>
      </c>
      <c r="J4">
        <v>2</v>
      </c>
      <c r="K4">
        <f t="shared" ref="K4:K52" si="1">I4+J4</f>
        <v>113.21</v>
      </c>
      <c r="L4">
        <f>MIN(Table35[[#This Row],[Total1]],Table35[[#This Row],[Total2]])</f>
        <v>109.15</v>
      </c>
      <c r="M4" s="7">
        <v>1</v>
      </c>
    </row>
    <row r="5" spans="1:13" x14ac:dyDescent="0.2">
      <c r="A5" t="s">
        <v>20</v>
      </c>
      <c r="B5" t="s">
        <v>68</v>
      </c>
      <c r="C5">
        <v>4</v>
      </c>
      <c r="D5" t="s">
        <v>90</v>
      </c>
      <c r="E5" t="s">
        <v>91</v>
      </c>
      <c r="F5">
        <v>110.65</v>
      </c>
      <c r="G5">
        <v>0</v>
      </c>
      <c r="H5">
        <f t="shared" si="0"/>
        <v>110.65</v>
      </c>
      <c r="I5">
        <v>110</v>
      </c>
      <c r="J5">
        <v>0</v>
      </c>
      <c r="K5">
        <f t="shared" si="1"/>
        <v>110</v>
      </c>
      <c r="L5">
        <f>MIN(Table35[[#This Row],[Total1]],Table35[[#This Row],[Total2]])</f>
        <v>110</v>
      </c>
      <c r="M5" s="7">
        <v>2</v>
      </c>
    </row>
    <row r="6" spans="1:13" x14ac:dyDescent="0.2">
      <c r="A6" t="s">
        <v>20</v>
      </c>
      <c r="B6" t="s">
        <v>68</v>
      </c>
      <c r="C6">
        <v>2</v>
      </c>
      <c r="D6" t="s">
        <v>69</v>
      </c>
      <c r="E6" t="s">
        <v>70</v>
      </c>
      <c r="F6">
        <v>111.65</v>
      </c>
      <c r="G6">
        <v>4</v>
      </c>
      <c r="H6">
        <f t="shared" si="0"/>
        <v>115.65</v>
      </c>
      <c r="I6">
        <v>108.28</v>
      </c>
      <c r="J6">
        <v>4</v>
      </c>
      <c r="K6">
        <f t="shared" si="1"/>
        <v>112.28</v>
      </c>
      <c r="L6">
        <f>MIN(Table35[[#This Row],[Total1]],Table35[[#This Row],[Total2]])</f>
        <v>112.28</v>
      </c>
      <c r="M6" s="7">
        <v>3</v>
      </c>
    </row>
    <row r="7" spans="1:13" x14ac:dyDescent="0.2">
      <c r="A7" t="s">
        <v>20</v>
      </c>
      <c r="B7" t="s">
        <v>25</v>
      </c>
      <c r="C7">
        <v>20</v>
      </c>
      <c r="D7" t="s">
        <v>98</v>
      </c>
      <c r="E7" t="s">
        <v>99</v>
      </c>
      <c r="F7">
        <v>112.43</v>
      </c>
      <c r="G7">
        <v>0</v>
      </c>
      <c r="H7">
        <f t="shared" si="0"/>
        <v>112.43</v>
      </c>
      <c r="I7">
        <v>114.01</v>
      </c>
      <c r="J7">
        <v>0</v>
      </c>
      <c r="K7">
        <f t="shared" si="1"/>
        <v>114.01</v>
      </c>
      <c r="L7">
        <f>MIN(Table35[[#This Row],[Total1]],Table35[[#This Row],[Total2]])</f>
        <v>112.43</v>
      </c>
      <c r="M7" s="7">
        <v>1</v>
      </c>
    </row>
    <row r="8" spans="1:13" x14ac:dyDescent="0.2">
      <c r="A8" t="s">
        <v>20</v>
      </c>
      <c r="B8" t="s">
        <v>28</v>
      </c>
      <c r="C8">
        <v>21</v>
      </c>
      <c r="D8" t="s">
        <v>117</v>
      </c>
      <c r="E8" t="s">
        <v>76</v>
      </c>
      <c r="F8">
        <v>114.28</v>
      </c>
      <c r="G8">
        <v>0</v>
      </c>
      <c r="H8">
        <f t="shared" si="0"/>
        <v>114.28</v>
      </c>
      <c r="I8">
        <v>110.34</v>
      </c>
      <c r="J8">
        <v>4</v>
      </c>
      <c r="K8">
        <f t="shared" si="1"/>
        <v>114.34</v>
      </c>
      <c r="L8">
        <f>MIN(Table35[[#This Row],[Total1]],Table35[[#This Row],[Total2]])</f>
        <v>114.28</v>
      </c>
      <c r="M8" s="7">
        <v>1</v>
      </c>
    </row>
    <row r="9" spans="1:13" x14ac:dyDescent="0.2">
      <c r="A9" t="s">
        <v>20</v>
      </c>
      <c r="B9" t="s">
        <v>21</v>
      </c>
      <c r="C9">
        <v>5</v>
      </c>
      <c r="D9" t="s">
        <v>45</v>
      </c>
      <c r="E9" t="s">
        <v>46</v>
      </c>
      <c r="F9">
        <v>119.43</v>
      </c>
      <c r="G9">
        <v>0</v>
      </c>
      <c r="H9">
        <f t="shared" si="0"/>
        <v>119.43</v>
      </c>
      <c r="I9">
        <v>119.31</v>
      </c>
      <c r="J9">
        <v>0</v>
      </c>
      <c r="K9">
        <f t="shared" si="1"/>
        <v>119.31</v>
      </c>
      <c r="L9">
        <f>MIN(Table35[[#This Row],[Total1]],Table35[[#This Row],[Total2]])</f>
        <v>119.31</v>
      </c>
      <c r="M9" s="7">
        <v>1</v>
      </c>
    </row>
    <row r="10" spans="1:13" x14ac:dyDescent="0.2">
      <c r="A10" t="s">
        <v>31</v>
      </c>
      <c r="B10" t="s">
        <v>68</v>
      </c>
      <c r="C10">
        <v>42</v>
      </c>
      <c r="D10" t="s">
        <v>88</v>
      </c>
      <c r="E10" t="s">
        <v>89</v>
      </c>
      <c r="F10">
        <v>123.21</v>
      </c>
      <c r="G10">
        <v>2</v>
      </c>
      <c r="H10">
        <f t="shared" si="0"/>
        <v>125.21</v>
      </c>
      <c r="I10">
        <v>127.71</v>
      </c>
      <c r="J10">
        <v>6</v>
      </c>
      <c r="K10">
        <f t="shared" si="1"/>
        <v>133.70999999999998</v>
      </c>
      <c r="L10">
        <f>MIN(Table35[[#This Row],[Total1]],Table35[[#This Row],[Total2]])</f>
        <v>125.21</v>
      </c>
      <c r="M10" s="7">
        <v>1</v>
      </c>
    </row>
    <row r="11" spans="1:13" x14ac:dyDescent="0.2">
      <c r="A11" t="s">
        <v>20</v>
      </c>
      <c r="B11" t="s">
        <v>55</v>
      </c>
      <c r="C11">
        <v>12</v>
      </c>
      <c r="D11" t="s">
        <v>60</v>
      </c>
      <c r="E11" t="s">
        <v>61</v>
      </c>
      <c r="F11">
        <v>128.25</v>
      </c>
      <c r="G11">
        <v>0</v>
      </c>
      <c r="H11">
        <f t="shared" si="0"/>
        <v>128.25</v>
      </c>
      <c r="I11">
        <v>124.62</v>
      </c>
      <c r="J11">
        <v>2</v>
      </c>
      <c r="K11">
        <f t="shared" si="1"/>
        <v>126.62</v>
      </c>
      <c r="L11">
        <f>MIN(Table35[[#This Row],[Total1]],Table35[[#This Row],[Total2]])</f>
        <v>126.62</v>
      </c>
      <c r="M11" s="7">
        <v>1</v>
      </c>
    </row>
    <row r="12" spans="1:13" x14ac:dyDescent="0.2">
      <c r="A12" t="s">
        <v>31</v>
      </c>
      <c r="B12" t="s">
        <v>25</v>
      </c>
      <c r="C12">
        <v>45</v>
      </c>
      <c r="D12" t="s">
        <v>98</v>
      </c>
      <c r="E12" t="s">
        <v>99</v>
      </c>
      <c r="F12">
        <v>122.65</v>
      </c>
      <c r="G12">
        <v>4</v>
      </c>
      <c r="H12">
        <f t="shared" si="0"/>
        <v>126.65</v>
      </c>
      <c r="I12">
        <v>129.65</v>
      </c>
      <c r="J12">
        <v>2</v>
      </c>
      <c r="K12">
        <f t="shared" si="1"/>
        <v>131.65</v>
      </c>
      <c r="L12">
        <f>MIN(Table35[[#This Row],[Total1]],Table35[[#This Row],[Total2]])</f>
        <v>126.65</v>
      </c>
      <c r="M12" s="7">
        <v>1</v>
      </c>
    </row>
    <row r="13" spans="1:13" x14ac:dyDescent="0.2">
      <c r="A13" t="s">
        <v>26</v>
      </c>
      <c r="B13" t="s">
        <v>32</v>
      </c>
      <c r="C13">
        <v>30</v>
      </c>
      <c r="D13" t="s">
        <v>35</v>
      </c>
      <c r="E13" t="s">
        <v>36</v>
      </c>
      <c r="F13">
        <v>131.06</v>
      </c>
      <c r="G13">
        <v>4</v>
      </c>
      <c r="H13">
        <f t="shared" si="0"/>
        <v>135.06</v>
      </c>
      <c r="I13">
        <v>130.69999999999999</v>
      </c>
      <c r="J13">
        <v>0</v>
      </c>
      <c r="K13">
        <f t="shared" si="1"/>
        <v>130.69999999999999</v>
      </c>
      <c r="L13">
        <f>MIN(Table35[[#This Row],[Total1]],Table35[[#This Row],[Total2]])</f>
        <v>130.69999999999999</v>
      </c>
      <c r="M13" s="7">
        <v>1</v>
      </c>
    </row>
    <row r="14" spans="1:13" x14ac:dyDescent="0.2">
      <c r="A14" t="s">
        <v>20</v>
      </c>
      <c r="B14" t="s">
        <v>21</v>
      </c>
      <c r="C14">
        <v>10</v>
      </c>
      <c r="D14" t="s">
        <v>66</v>
      </c>
      <c r="E14" t="s">
        <v>67</v>
      </c>
      <c r="F14">
        <v>140.43</v>
      </c>
      <c r="G14">
        <v>0</v>
      </c>
      <c r="H14">
        <f t="shared" si="0"/>
        <v>140.43</v>
      </c>
      <c r="I14">
        <v>133.06</v>
      </c>
      <c r="J14">
        <v>2</v>
      </c>
      <c r="K14">
        <f t="shared" si="1"/>
        <v>135.06</v>
      </c>
      <c r="L14">
        <f>MIN(Table35[[#This Row],[Total1]],Table35[[#This Row],[Total2]])</f>
        <v>135.06</v>
      </c>
      <c r="M14" s="7">
        <v>2</v>
      </c>
    </row>
    <row r="15" spans="1:13" x14ac:dyDescent="0.2">
      <c r="A15" t="s">
        <v>20</v>
      </c>
      <c r="B15" t="s">
        <v>25</v>
      </c>
      <c r="C15">
        <v>18</v>
      </c>
      <c r="D15" t="s">
        <v>73</v>
      </c>
      <c r="E15" t="s">
        <v>74</v>
      </c>
      <c r="F15">
        <v>134.12</v>
      </c>
      <c r="G15">
        <v>2</v>
      </c>
      <c r="H15">
        <f t="shared" si="0"/>
        <v>136.12</v>
      </c>
      <c r="I15">
        <v>141.46</v>
      </c>
      <c r="J15">
        <v>2</v>
      </c>
      <c r="K15">
        <f t="shared" si="1"/>
        <v>143.46</v>
      </c>
      <c r="L15">
        <f>MIN(Table35[[#This Row],[Total1]],Table35[[#This Row],[Total2]])</f>
        <v>136.12</v>
      </c>
      <c r="M15" s="7">
        <v>2</v>
      </c>
    </row>
    <row r="16" spans="1:13" x14ac:dyDescent="0.2">
      <c r="A16" t="s">
        <v>20</v>
      </c>
      <c r="B16" t="s">
        <v>25</v>
      </c>
      <c r="C16">
        <v>17</v>
      </c>
      <c r="D16" t="s">
        <v>77</v>
      </c>
      <c r="E16" t="s">
        <v>78</v>
      </c>
      <c r="F16">
        <v>137.5</v>
      </c>
      <c r="G16">
        <v>0</v>
      </c>
      <c r="H16">
        <f t="shared" si="0"/>
        <v>137.5</v>
      </c>
      <c r="I16">
        <v>154.65</v>
      </c>
      <c r="J16">
        <v>54</v>
      </c>
      <c r="K16">
        <f t="shared" si="1"/>
        <v>208.65</v>
      </c>
      <c r="L16">
        <f>MIN(Table35[[#This Row],[Total1]],Table35[[#This Row],[Total2]])</f>
        <v>137.5</v>
      </c>
      <c r="M16" s="7">
        <v>3</v>
      </c>
    </row>
    <row r="17" spans="1:13" x14ac:dyDescent="0.2">
      <c r="A17" t="s">
        <v>20</v>
      </c>
      <c r="B17" t="s">
        <v>32</v>
      </c>
      <c r="C17">
        <v>8</v>
      </c>
      <c r="D17" t="s">
        <v>96</v>
      </c>
      <c r="E17" t="s">
        <v>97</v>
      </c>
      <c r="F17">
        <v>146</v>
      </c>
      <c r="G17">
        <v>54</v>
      </c>
      <c r="H17">
        <f t="shared" si="0"/>
        <v>200</v>
      </c>
      <c r="I17">
        <v>138.53</v>
      </c>
      <c r="J17">
        <v>0</v>
      </c>
      <c r="K17">
        <f t="shared" si="1"/>
        <v>138.53</v>
      </c>
      <c r="L17">
        <f>MIN(Table35[[#This Row],[Total1]],Table35[[#This Row],[Total2]])</f>
        <v>138.53</v>
      </c>
      <c r="M17" s="7">
        <v>1</v>
      </c>
    </row>
    <row r="18" spans="1:13" x14ac:dyDescent="0.2">
      <c r="A18" t="s">
        <v>75</v>
      </c>
      <c r="B18" t="s">
        <v>68</v>
      </c>
      <c r="C18">
        <v>24</v>
      </c>
      <c r="D18" t="s">
        <v>103</v>
      </c>
      <c r="E18" t="s">
        <v>104</v>
      </c>
      <c r="F18">
        <v>142.09</v>
      </c>
      <c r="G18">
        <v>2</v>
      </c>
      <c r="H18">
        <f t="shared" si="0"/>
        <v>144.09</v>
      </c>
      <c r="I18">
        <v>155.25</v>
      </c>
      <c r="J18">
        <v>108</v>
      </c>
      <c r="K18">
        <f t="shared" si="1"/>
        <v>263.25</v>
      </c>
      <c r="L18">
        <f>MIN(Table35[[#This Row],[Total1]],Table35[[#This Row],[Total2]])</f>
        <v>144.09</v>
      </c>
      <c r="M18" s="7">
        <v>1</v>
      </c>
    </row>
    <row r="19" spans="1:13" x14ac:dyDescent="0.2">
      <c r="A19" t="s">
        <v>75</v>
      </c>
      <c r="B19" t="s">
        <v>28</v>
      </c>
      <c r="C19">
        <v>47</v>
      </c>
      <c r="D19" t="s">
        <v>117</v>
      </c>
      <c r="E19" t="s">
        <v>76</v>
      </c>
      <c r="F19">
        <v>142.15</v>
      </c>
      <c r="G19">
        <v>2</v>
      </c>
      <c r="H19">
        <f t="shared" si="0"/>
        <v>144.15</v>
      </c>
      <c r="I19">
        <v>148.28</v>
      </c>
      <c r="J19">
        <v>6</v>
      </c>
      <c r="K19">
        <f t="shared" si="1"/>
        <v>154.28</v>
      </c>
      <c r="L19">
        <f>MIN(Table35[[#This Row],[Total1]],Table35[[#This Row],[Total2]])</f>
        <v>144.15</v>
      </c>
      <c r="M19" s="7">
        <v>1</v>
      </c>
    </row>
    <row r="20" spans="1:13" x14ac:dyDescent="0.2">
      <c r="A20" t="s">
        <v>20</v>
      </c>
      <c r="B20" t="s">
        <v>42</v>
      </c>
      <c r="C20">
        <v>7</v>
      </c>
      <c r="D20" t="s">
        <v>47</v>
      </c>
      <c r="E20" t="s">
        <v>48</v>
      </c>
      <c r="F20">
        <v>125.34</v>
      </c>
      <c r="G20">
        <v>256</v>
      </c>
      <c r="H20">
        <f t="shared" si="0"/>
        <v>381.34000000000003</v>
      </c>
      <c r="I20">
        <v>143.71</v>
      </c>
      <c r="J20">
        <v>2</v>
      </c>
      <c r="K20">
        <f t="shared" si="1"/>
        <v>145.71</v>
      </c>
      <c r="L20">
        <f>MIN(Table35[[#This Row],[Total1]],Table35[[#This Row],[Total2]])</f>
        <v>145.71</v>
      </c>
      <c r="M20" s="7">
        <v>1</v>
      </c>
    </row>
    <row r="21" spans="1:13" x14ac:dyDescent="0.2">
      <c r="A21" t="s">
        <v>26</v>
      </c>
      <c r="B21" t="s">
        <v>55</v>
      </c>
      <c r="C21">
        <v>31</v>
      </c>
      <c r="D21" t="s">
        <v>56</v>
      </c>
      <c r="E21" t="s">
        <v>57</v>
      </c>
      <c r="F21">
        <v>145.65</v>
      </c>
      <c r="G21">
        <v>2</v>
      </c>
      <c r="H21">
        <f t="shared" si="0"/>
        <v>147.65</v>
      </c>
      <c r="I21">
        <v>147.65</v>
      </c>
      <c r="J21">
        <v>4</v>
      </c>
      <c r="K21">
        <f t="shared" si="1"/>
        <v>151.65</v>
      </c>
      <c r="L21">
        <f>MIN(Table35[[#This Row],[Total1]],Table35[[#This Row],[Total2]])</f>
        <v>147.65</v>
      </c>
      <c r="M21" s="7">
        <v>1</v>
      </c>
    </row>
    <row r="22" spans="1:13" x14ac:dyDescent="0.2">
      <c r="A22" t="s">
        <v>20</v>
      </c>
      <c r="B22" t="s">
        <v>21</v>
      </c>
      <c r="C22">
        <v>13</v>
      </c>
      <c r="D22" t="s">
        <v>22</v>
      </c>
      <c r="E22" t="s">
        <v>23</v>
      </c>
      <c r="F22">
        <v>142.34</v>
      </c>
      <c r="G22">
        <v>6</v>
      </c>
      <c r="H22">
        <f t="shared" si="0"/>
        <v>148.34</v>
      </c>
      <c r="I22">
        <v>143.34</v>
      </c>
      <c r="J22">
        <v>8</v>
      </c>
      <c r="K22">
        <f t="shared" si="1"/>
        <v>151.34</v>
      </c>
      <c r="L22">
        <f>MIN(Table35[[#This Row],[Total1]],Table35[[#This Row],[Total2]])</f>
        <v>148.34</v>
      </c>
      <c r="M22" s="7">
        <v>3</v>
      </c>
    </row>
    <row r="23" spans="1:13" x14ac:dyDescent="0.2">
      <c r="A23" t="s">
        <v>20</v>
      </c>
      <c r="B23" t="s">
        <v>42</v>
      </c>
      <c r="C23">
        <v>11</v>
      </c>
      <c r="D23" t="s">
        <v>64</v>
      </c>
      <c r="E23" t="s">
        <v>65</v>
      </c>
      <c r="F23">
        <v>156.62</v>
      </c>
      <c r="G23">
        <v>4</v>
      </c>
      <c r="H23">
        <f t="shared" si="0"/>
        <v>160.62</v>
      </c>
      <c r="I23">
        <v>142.62</v>
      </c>
      <c r="J23">
        <v>6</v>
      </c>
      <c r="K23">
        <f t="shared" si="1"/>
        <v>148.62</v>
      </c>
      <c r="L23">
        <f>MIN(Table35[[#This Row],[Total1]],Table35[[#This Row],[Total2]])</f>
        <v>148.62</v>
      </c>
      <c r="M23" s="7">
        <v>2</v>
      </c>
    </row>
    <row r="24" spans="1:13" x14ac:dyDescent="0.2">
      <c r="A24" t="s">
        <v>31</v>
      </c>
      <c r="B24" t="s">
        <v>25</v>
      </c>
      <c r="C24">
        <v>44</v>
      </c>
      <c r="D24" t="s">
        <v>77</v>
      </c>
      <c r="E24" t="s">
        <v>78</v>
      </c>
      <c r="F24">
        <v>146.78</v>
      </c>
      <c r="G24">
        <v>2</v>
      </c>
      <c r="H24">
        <f t="shared" si="0"/>
        <v>148.78</v>
      </c>
      <c r="I24">
        <v>999</v>
      </c>
      <c r="K24">
        <f t="shared" si="1"/>
        <v>999</v>
      </c>
      <c r="L24">
        <f>MIN(Table35[[#This Row],[Total1]],Table35[[#This Row],[Total2]])</f>
        <v>148.78</v>
      </c>
      <c r="M24" s="7">
        <v>2</v>
      </c>
    </row>
    <row r="25" spans="1:13" x14ac:dyDescent="0.2">
      <c r="A25" t="s">
        <v>105</v>
      </c>
      <c r="C25">
        <v>57</v>
      </c>
      <c r="D25" t="s">
        <v>109</v>
      </c>
      <c r="E25" t="s">
        <v>110</v>
      </c>
      <c r="F25">
        <v>139</v>
      </c>
      <c r="G25">
        <v>10</v>
      </c>
      <c r="H25">
        <f t="shared" si="0"/>
        <v>149</v>
      </c>
      <c r="I25">
        <v>999</v>
      </c>
      <c r="K25">
        <f t="shared" si="1"/>
        <v>999</v>
      </c>
      <c r="L25">
        <f>MIN(Table35[[#This Row],[Total1]],Table35[[#This Row],[Total2]])</f>
        <v>149</v>
      </c>
      <c r="M25" s="7">
        <v>1</v>
      </c>
    </row>
    <row r="26" spans="1:13" x14ac:dyDescent="0.2">
      <c r="A26" t="s">
        <v>20</v>
      </c>
      <c r="B26" t="s">
        <v>42</v>
      </c>
      <c r="C26">
        <v>6</v>
      </c>
      <c r="D26" t="s">
        <v>81</v>
      </c>
      <c r="E26" t="s">
        <v>82</v>
      </c>
      <c r="F26">
        <v>137.9</v>
      </c>
      <c r="G26">
        <v>52</v>
      </c>
      <c r="H26">
        <f t="shared" si="0"/>
        <v>189.9</v>
      </c>
      <c r="I26">
        <v>143.53</v>
      </c>
      <c r="J26">
        <v>6</v>
      </c>
      <c r="K26">
        <f t="shared" si="1"/>
        <v>149.53</v>
      </c>
      <c r="L26">
        <f>MIN(Table35[[#This Row],[Total1]],Table35[[#This Row],[Total2]])</f>
        <v>149.53</v>
      </c>
      <c r="M26" s="7">
        <v>3</v>
      </c>
    </row>
    <row r="27" spans="1:13" x14ac:dyDescent="0.2">
      <c r="A27" t="s">
        <v>20</v>
      </c>
      <c r="B27" t="s">
        <v>42</v>
      </c>
      <c r="C27">
        <v>9</v>
      </c>
      <c r="D27" t="s">
        <v>58</v>
      </c>
      <c r="E27" t="s">
        <v>59</v>
      </c>
      <c r="F27">
        <v>157.81</v>
      </c>
      <c r="G27">
        <v>2</v>
      </c>
      <c r="H27">
        <f t="shared" si="0"/>
        <v>159.81</v>
      </c>
      <c r="I27">
        <v>158.93</v>
      </c>
      <c r="J27">
        <v>10</v>
      </c>
      <c r="K27">
        <f t="shared" si="1"/>
        <v>168.93</v>
      </c>
      <c r="L27">
        <f>MIN(Table35[[#This Row],[Total1]],Table35[[#This Row],[Total2]])</f>
        <v>159.81</v>
      </c>
      <c r="M27" s="7">
        <v>4</v>
      </c>
    </row>
    <row r="28" spans="1:13" x14ac:dyDescent="0.2">
      <c r="A28" t="s">
        <v>31</v>
      </c>
      <c r="B28" t="s">
        <v>25</v>
      </c>
      <c r="C28">
        <v>46</v>
      </c>
      <c r="D28" t="s">
        <v>73</v>
      </c>
      <c r="E28" t="s">
        <v>74</v>
      </c>
      <c r="F28">
        <v>157.65</v>
      </c>
      <c r="G28">
        <v>4</v>
      </c>
      <c r="H28">
        <f t="shared" si="0"/>
        <v>161.65</v>
      </c>
      <c r="I28">
        <v>158.96</v>
      </c>
      <c r="J28">
        <v>6</v>
      </c>
      <c r="K28">
        <f t="shared" si="1"/>
        <v>164.96</v>
      </c>
      <c r="L28">
        <f>MIN(Table35[[#This Row],[Total1]],Table35[[#This Row],[Total2]])</f>
        <v>161.65</v>
      </c>
      <c r="M28" s="7">
        <v>3</v>
      </c>
    </row>
    <row r="29" spans="1:13" x14ac:dyDescent="0.2">
      <c r="A29" t="s">
        <v>105</v>
      </c>
      <c r="C29">
        <v>59</v>
      </c>
      <c r="D29" t="s">
        <v>112</v>
      </c>
      <c r="E29" t="s">
        <v>113</v>
      </c>
      <c r="F29">
        <v>154.68</v>
      </c>
      <c r="G29">
        <v>8</v>
      </c>
      <c r="H29">
        <f t="shared" si="0"/>
        <v>162.68</v>
      </c>
      <c r="I29">
        <v>999</v>
      </c>
      <c r="K29">
        <f t="shared" si="1"/>
        <v>999</v>
      </c>
      <c r="L29">
        <f>MIN(Table35[[#This Row],[Total1]],Table35[[#This Row],[Total2]])</f>
        <v>162.68</v>
      </c>
      <c r="M29" s="7">
        <v>2</v>
      </c>
    </row>
    <row r="30" spans="1:13" x14ac:dyDescent="0.2">
      <c r="A30" t="s">
        <v>20</v>
      </c>
      <c r="B30" t="s">
        <v>42</v>
      </c>
      <c r="C30">
        <v>43</v>
      </c>
      <c r="D30" t="s">
        <v>81</v>
      </c>
      <c r="E30" t="s">
        <v>82</v>
      </c>
      <c r="F30">
        <v>168.43</v>
      </c>
      <c r="G30">
        <v>50</v>
      </c>
      <c r="H30">
        <f t="shared" si="0"/>
        <v>218.43</v>
      </c>
      <c r="I30">
        <v>157.56</v>
      </c>
      <c r="J30">
        <v>6</v>
      </c>
      <c r="K30">
        <f t="shared" si="1"/>
        <v>163.56</v>
      </c>
      <c r="L30">
        <f>MIN(Table35[[#This Row],[Total1]],Table35[[#This Row],[Total2]])</f>
        <v>163.56</v>
      </c>
      <c r="M30" s="7">
        <v>5</v>
      </c>
    </row>
    <row r="31" spans="1:13" x14ac:dyDescent="0.2">
      <c r="A31" t="s">
        <v>26</v>
      </c>
      <c r="B31" t="s">
        <v>21</v>
      </c>
      <c r="C31">
        <v>34</v>
      </c>
      <c r="D31" t="s">
        <v>71</v>
      </c>
      <c r="E31" t="s">
        <v>72</v>
      </c>
      <c r="F31">
        <v>161.18</v>
      </c>
      <c r="G31">
        <v>8</v>
      </c>
      <c r="H31">
        <f t="shared" si="0"/>
        <v>169.18</v>
      </c>
      <c r="I31">
        <v>191.87</v>
      </c>
      <c r="J31">
        <v>4</v>
      </c>
      <c r="K31">
        <f t="shared" si="1"/>
        <v>195.87</v>
      </c>
      <c r="L31">
        <f>MIN(Table35[[#This Row],[Total1]],Table35[[#This Row],[Total2]])</f>
        <v>169.18</v>
      </c>
      <c r="M31" s="7">
        <v>1</v>
      </c>
    </row>
    <row r="32" spans="1:13" x14ac:dyDescent="0.2">
      <c r="A32" t="s">
        <v>105</v>
      </c>
      <c r="C32">
        <v>55</v>
      </c>
      <c r="D32" t="s">
        <v>118</v>
      </c>
      <c r="F32">
        <v>158.68</v>
      </c>
      <c r="G32">
        <v>14</v>
      </c>
      <c r="H32">
        <f t="shared" si="0"/>
        <v>172.68</v>
      </c>
      <c r="I32">
        <v>999</v>
      </c>
      <c r="K32">
        <f t="shared" si="1"/>
        <v>999</v>
      </c>
      <c r="L32">
        <f>MIN(Table35[[#This Row],[Total1]],Table35[[#This Row],[Total2]])</f>
        <v>172.68</v>
      </c>
      <c r="M32" s="7">
        <v>3</v>
      </c>
    </row>
    <row r="33" spans="1:13" x14ac:dyDescent="0.2">
      <c r="A33" t="s">
        <v>31</v>
      </c>
      <c r="B33" t="s">
        <v>32</v>
      </c>
      <c r="C33">
        <v>15</v>
      </c>
      <c r="D33" t="s">
        <v>100</v>
      </c>
      <c r="E33" t="s">
        <v>101</v>
      </c>
      <c r="F33">
        <v>170.65</v>
      </c>
      <c r="G33">
        <v>10</v>
      </c>
      <c r="H33">
        <f t="shared" si="0"/>
        <v>180.65</v>
      </c>
      <c r="I33">
        <v>163.96</v>
      </c>
      <c r="J33">
        <v>10</v>
      </c>
      <c r="K33">
        <f t="shared" si="1"/>
        <v>173.96</v>
      </c>
      <c r="L33">
        <f>MIN(Table35[[#This Row],[Total1]],Table35[[#This Row],[Total2]])</f>
        <v>173.96</v>
      </c>
      <c r="M33" s="7">
        <v>1</v>
      </c>
    </row>
    <row r="34" spans="1:13" x14ac:dyDescent="0.2">
      <c r="A34" t="s">
        <v>31</v>
      </c>
      <c r="B34" t="s">
        <v>32</v>
      </c>
      <c r="C34">
        <v>22</v>
      </c>
      <c r="D34" t="s">
        <v>33</v>
      </c>
      <c r="E34" t="s">
        <v>34</v>
      </c>
      <c r="F34">
        <v>162.9</v>
      </c>
      <c r="G34">
        <v>16</v>
      </c>
      <c r="H34">
        <f t="shared" si="0"/>
        <v>178.9</v>
      </c>
      <c r="I34">
        <v>176.34</v>
      </c>
      <c r="J34">
        <v>12</v>
      </c>
      <c r="K34">
        <f t="shared" si="1"/>
        <v>188.34</v>
      </c>
      <c r="L34">
        <f>MIN(Table35[[#This Row],[Total1]],Table35[[#This Row],[Total2]])</f>
        <v>178.9</v>
      </c>
      <c r="M34" s="7">
        <v>2</v>
      </c>
    </row>
    <row r="35" spans="1:13" x14ac:dyDescent="0.2">
      <c r="A35" t="s">
        <v>26</v>
      </c>
      <c r="B35" t="s">
        <v>32</v>
      </c>
      <c r="C35">
        <v>33</v>
      </c>
      <c r="D35" t="s">
        <v>49</v>
      </c>
      <c r="E35" t="s">
        <v>50</v>
      </c>
      <c r="F35">
        <v>166.84</v>
      </c>
      <c r="G35">
        <v>158</v>
      </c>
      <c r="H35">
        <f t="shared" si="0"/>
        <v>324.84000000000003</v>
      </c>
      <c r="I35">
        <v>167</v>
      </c>
      <c r="J35">
        <v>14</v>
      </c>
      <c r="K35">
        <f t="shared" si="1"/>
        <v>181</v>
      </c>
      <c r="L35">
        <f>MIN(Table35[[#This Row],[Total1]],Table35[[#This Row],[Total2]])</f>
        <v>181</v>
      </c>
      <c r="M35" s="7">
        <v>2</v>
      </c>
    </row>
    <row r="36" spans="1:13" x14ac:dyDescent="0.2">
      <c r="A36" t="s">
        <v>26</v>
      </c>
      <c r="B36" t="s">
        <v>28</v>
      </c>
      <c r="C36">
        <v>38</v>
      </c>
      <c r="D36" t="s">
        <v>29</v>
      </c>
      <c r="E36" t="s">
        <v>23</v>
      </c>
      <c r="F36">
        <v>183.15</v>
      </c>
      <c r="G36">
        <v>2</v>
      </c>
      <c r="H36">
        <f t="shared" si="0"/>
        <v>185.15</v>
      </c>
      <c r="I36">
        <v>221.81</v>
      </c>
      <c r="J36">
        <v>4</v>
      </c>
      <c r="K36">
        <f t="shared" si="1"/>
        <v>225.81</v>
      </c>
      <c r="L36">
        <f>MIN(Table35[[#This Row],[Total1]],Table35[[#This Row],[Total2]])</f>
        <v>185.15</v>
      </c>
      <c r="M36" s="7">
        <v>1</v>
      </c>
    </row>
    <row r="37" spans="1:13" x14ac:dyDescent="0.2">
      <c r="A37" t="s">
        <v>26</v>
      </c>
      <c r="B37" t="s">
        <v>32</v>
      </c>
      <c r="C37">
        <v>32</v>
      </c>
      <c r="D37" t="s">
        <v>86</v>
      </c>
      <c r="E37" t="s">
        <v>87</v>
      </c>
      <c r="F37">
        <v>154.06</v>
      </c>
      <c r="G37">
        <v>202</v>
      </c>
      <c r="H37">
        <f t="shared" si="0"/>
        <v>356.06</v>
      </c>
      <c r="I37">
        <v>138.09</v>
      </c>
      <c r="J37">
        <v>56</v>
      </c>
      <c r="K37">
        <f t="shared" si="1"/>
        <v>194.09</v>
      </c>
      <c r="L37">
        <f>MIN(Table35[[#This Row],[Total1]],Table35[[#This Row],[Total2]])</f>
        <v>194.09</v>
      </c>
      <c r="M37" s="7">
        <v>3</v>
      </c>
    </row>
    <row r="38" spans="1:13" x14ac:dyDescent="0.2">
      <c r="A38" t="s">
        <v>31</v>
      </c>
      <c r="B38" t="s">
        <v>32</v>
      </c>
      <c r="C38">
        <v>53</v>
      </c>
      <c r="D38" t="s">
        <v>79</v>
      </c>
      <c r="E38" t="s">
        <v>80</v>
      </c>
      <c r="F38">
        <v>179.59</v>
      </c>
      <c r="G38">
        <v>18</v>
      </c>
      <c r="H38">
        <f t="shared" si="0"/>
        <v>197.59</v>
      </c>
      <c r="I38">
        <v>185.78</v>
      </c>
      <c r="J38">
        <v>78</v>
      </c>
      <c r="K38">
        <f t="shared" si="1"/>
        <v>263.77999999999997</v>
      </c>
      <c r="L38">
        <f>MIN(Table35[[#This Row],[Total1]],Table35[[#This Row],[Total2]])</f>
        <v>197.59</v>
      </c>
      <c r="M38" s="7">
        <v>3</v>
      </c>
    </row>
    <row r="39" spans="1:13" x14ac:dyDescent="0.2">
      <c r="A39" t="s">
        <v>20</v>
      </c>
      <c r="B39" t="s">
        <v>25</v>
      </c>
      <c r="C39">
        <v>19</v>
      </c>
      <c r="D39" t="s">
        <v>88</v>
      </c>
      <c r="E39" t="s">
        <v>91</v>
      </c>
      <c r="F39">
        <v>209.09</v>
      </c>
      <c r="G39">
        <v>10</v>
      </c>
      <c r="H39">
        <f t="shared" si="0"/>
        <v>219.09</v>
      </c>
      <c r="I39">
        <v>204.03</v>
      </c>
      <c r="J39">
        <v>54</v>
      </c>
      <c r="K39">
        <f t="shared" si="1"/>
        <v>258.02999999999997</v>
      </c>
      <c r="L39">
        <f>MIN(Table35[[#This Row],[Total1]],Table35[[#This Row],[Total2]])</f>
        <v>219.09</v>
      </c>
      <c r="M39" s="7">
        <v>4</v>
      </c>
    </row>
    <row r="40" spans="1:13" x14ac:dyDescent="0.2">
      <c r="A40" t="s">
        <v>41</v>
      </c>
      <c r="B40" t="s">
        <v>42</v>
      </c>
      <c r="C40">
        <v>40</v>
      </c>
      <c r="D40" t="s">
        <v>43</v>
      </c>
      <c r="E40" t="s">
        <v>40</v>
      </c>
      <c r="F40">
        <v>207.06</v>
      </c>
      <c r="G40">
        <v>70</v>
      </c>
      <c r="H40">
        <f t="shared" si="0"/>
        <v>277.06</v>
      </c>
      <c r="I40">
        <v>207.56</v>
      </c>
      <c r="J40">
        <v>12</v>
      </c>
      <c r="K40">
        <f t="shared" si="1"/>
        <v>219.56</v>
      </c>
      <c r="L40">
        <f>MIN(Table35[[#This Row],[Total1]],Table35[[#This Row],[Total2]])</f>
        <v>219.56</v>
      </c>
      <c r="M40" s="7">
        <v>1</v>
      </c>
    </row>
    <row r="41" spans="1:13" x14ac:dyDescent="0.2">
      <c r="A41" t="s">
        <v>41</v>
      </c>
      <c r="B41" t="s">
        <v>21</v>
      </c>
      <c r="C41">
        <v>41</v>
      </c>
      <c r="D41" t="s">
        <v>66</v>
      </c>
      <c r="E41" t="s">
        <v>67</v>
      </c>
      <c r="F41">
        <v>171.87</v>
      </c>
      <c r="G41">
        <v>64</v>
      </c>
      <c r="H41">
        <f t="shared" si="0"/>
        <v>235.87</v>
      </c>
      <c r="I41">
        <v>167.46</v>
      </c>
      <c r="J41">
        <v>114</v>
      </c>
      <c r="K41">
        <f t="shared" si="1"/>
        <v>281.46000000000004</v>
      </c>
      <c r="L41">
        <f>MIN(Table35[[#This Row],[Total1]],Table35[[#This Row],[Total2]])</f>
        <v>235.87</v>
      </c>
      <c r="M41" s="7">
        <v>1</v>
      </c>
    </row>
    <row r="42" spans="1:13" x14ac:dyDescent="0.2">
      <c r="A42" t="s">
        <v>38</v>
      </c>
      <c r="B42" t="s">
        <v>32</v>
      </c>
      <c r="C42">
        <v>25</v>
      </c>
      <c r="D42" t="s">
        <v>39</v>
      </c>
      <c r="E42" t="s">
        <v>40</v>
      </c>
      <c r="F42">
        <v>170.87</v>
      </c>
      <c r="G42">
        <v>68</v>
      </c>
      <c r="H42">
        <f t="shared" si="0"/>
        <v>238.87</v>
      </c>
      <c r="I42">
        <v>215.03</v>
      </c>
      <c r="J42">
        <v>114</v>
      </c>
      <c r="K42">
        <f t="shared" si="1"/>
        <v>329.03</v>
      </c>
      <c r="L42">
        <f>MIN(Table35[[#This Row],[Total1]],Table35[[#This Row],[Total2]])</f>
        <v>238.87</v>
      </c>
      <c r="M42" s="7">
        <v>1</v>
      </c>
    </row>
    <row r="43" spans="1:13" x14ac:dyDescent="0.2">
      <c r="A43" t="s">
        <v>26</v>
      </c>
      <c r="B43" t="s">
        <v>25</v>
      </c>
      <c r="C43">
        <v>39</v>
      </c>
      <c r="D43" t="s">
        <v>27</v>
      </c>
      <c r="E43" t="s">
        <v>23</v>
      </c>
      <c r="F43">
        <v>216.06</v>
      </c>
      <c r="G43">
        <v>154</v>
      </c>
      <c r="H43">
        <f t="shared" si="0"/>
        <v>370.06</v>
      </c>
      <c r="I43">
        <v>208.18</v>
      </c>
      <c r="J43">
        <v>58</v>
      </c>
      <c r="K43">
        <f t="shared" si="1"/>
        <v>266.18</v>
      </c>
      <c r="L43">
        <f>MIN(Table35[[#This Row],[Total1]],Table35[[#This Row],[Total2]])</f>
        <v>266.18</v>
      </c>
      <c r="M43" s="7">
        <v>1</v>
      </c>
    </row>
    <row r="44" spans="1:13" x14ac:dyDescent="0.2">
      <c r="A44" t="s">
        <v>26</v>
      </c>
      <c r="B44" t="s">
        <v>42</v>
      </c>
      <c r="C44">
        <v>35</v>
      </c>
      <c r="D44" t="s">
        <v>51</v>
      </c>
      <c r="E44" t="s">
        <v>52</v>
      </c>
      <c r="F44">
        <v>204.53</v>
      </c>
      <c r="G44">
        <v>106</v>
      </c>
      <c r="H44">
        <f t="shared" si="0"/>
        <v>310.52999999999997</v>
      </c>
      <c r="I44">
        <v>199</v>
      </c>
      <c r="J44">
        <v>74</v>
      </c>
      <c r="K44">
        <f t="shared" si="1"/>
        <v>273</v>
      </c>
      <c r="L44">
        <f>MIN(Table35[[#This Row],[Total1]],Table35[[#This Row],[Total2]])</f>
        <v>273</v>
      </c>
      <c r="M44" s="7">
        <v>1</v>
      </c>
    </row>
    <row r="45" spans="1:13" x14ac:dyDescent="0.2">
      <c r="A45" t="s">
        <v>105</v>
      </c>
      <c r="C45">
        <v>58</v>
      </c>
      <c r="D45" t="s">
        <v>111</v>
      </c>
      <c r="F45">
        <v>209.12</v>
      </c>
      <c r="G45">
        <v>108</v>
      </c>
      <c r="H45">
        <f t="shared" si="0"/>
        <v>317.12</v>
      </c>
      <c r="I45">
        <v>999</v>
      </c>
      <c r="K45">
        <f t="shared" si="1"/>
        <v>999</v>
      </c>
      <c r="L45">
        <f>MIN(Table35[[#This Row],[Total1]],Table35[[#This Row],[Total2]])</f>
        <v>317.12</v>
      </c>
      <c r="M45" s="7">
        <v>4</v>
      </c>
    </row>
    <row r="46" spans="1:13" x14ac:dyDescent="0.2">
      <c r="A46" t="s">
        <v>31</v>
      </c>
      <c r="B46" t="s">
        <v>32</v>
      </c>
      <c r="C46">
        <v>52</v>
      </c>
      <c r="D46" t="s">
        <v>53</v>
      </c>
      <c r="E46" t="s">
        <v>54</v>
      </c>
      <c r="F46">
        <v>168.71</v>
      </c>
      <c r="G46">
        <v>268</v>
      </c>
      <c r="H46">
        <f t="shared" si="0"/>
        <v>436.71000000000004</v>
      </c>
      <c r="I46">
        <v>212.8</v>
      </c>
      <c r="J46">
        <v>120</v>
      </c>
      <c r="K46">
        <f t="shared" si="1"/>
        <v>332.8</v>
      </c>
      <c r="L46">
        <f>MIN(Table35[[#This Row],[Total1]],Table35[[#This Row],[Total2]])</f>
        <v>332.8</v>
      </c>
      <c r="M46" s="7">
        <v>4</v>
      </c>
    </row>
    <row r="47" spans="1:13" x14ac:dyDescent="0.2">
      <c r="A47" t="s">
        <v>83</v>
      </c>
      <c r="B47" t="s">
        <v>68</v>
      </c>
      <c r="C47">
        <v>26</v>
      </c>
      <c r="D47" t="s">
        <v>84</v>
      </c>
      <c r="E47" t="s">
        <v>85</v>
      </c>
      <c r="F47">
        <v>185.09</v>
      </c>
      <c r="G47">
        <v>320</v>
      </c>
      <c r="H47">
        <f t="shared" si="0"/>
        <v>505.09000000000003</v>
      </c>
      <c r="I47">
        <v>212.18</v>
      </c>
      <c r="J47">
        <v>178</v>
      </c>
      <c r="K47">
        <f t="shared" si="1"/>
        <v>390.18</v>
      </c>
      <c r="L47">
        <f>MIN(Table35[[#This Row],[Total1]],Table35[[#This Row],[Total2]])</f>
        <v>390.18</v>
      </c>
      <c r="M47" s="7">
        <v>1</v>
      </c>
    </row>
    <row r="48" spans="1:13" x14ac:dyDescent="0.2">
      <c r="A48" t="s">
        <v>94</v>
      </c>
      <c r="C48">
        <v>49</v>
      </c>
      <c r="D48" t="s">
        <v>95</v>
      </c>
      <c r="E48" t="s">
        <v>91</v>
      </c>
      <c r="F48">
        <v>141.03</v>
      </c>
      <c r="G48">
        <v>262</v>
      </c>
      <c r="H48">
        <f t="shared" si="0"/>
        <v>403.03</v>
      </c>
      <c r="I48">
        <v>999</v>
      </c>
      <c r="K48">
        <f t="shared" si="1"/>
        <v>999</v>
      </c>
      <c r="L48">
        <f>MIN(Table35[[#This Row],[Total1]],Table35[[#This Row],[Total2]])</f>
        <v>403.03</v>
      </c>
      <c r="M48" s="7">
        <v>1</v>
      </c>
    </row>
    <row r="49" spans="1:13" x14ac:dyDescent="0.2">
      <c r="A49" t="s">
        <v>105</v>
      </c>
      <c r="C49">
        <v>56</v>
      </c>
      <c r="D49" t="s">
        <v>108</v>
      </c>
      <c r="F49">
        <v>199.25</v>
      </c>
      <c r="G49">
        <v>208</v>
      </c>
      <c r="H49">
        <f t="shared" si="0"/>
        <v>407.25</v>
      </c>
      <c r="I49">
        <v>999</v>
      </c>
      <c r="K49">
        <f t="shared" si="1"/>
        <v>999</v>
      </c>
      <c r="L49">
        <f>MIN(Table35[[#This Row],[Total1]],Table35[[#This Row],[Total2]])</f>
        <v>407.25</v>
      </c>
      <c r="M49" s="7">
        <v>5</v>
      </c>
    </row>
    <row r="50" spans="1:13" x14ac:dyDescent="0.2">
      <c r="A50" t="s">
        <v>38</v>
      </c>
      <c r="B50" t="s">
        <v>92</v>
      </c>
      <c r="C50">
        <v>37</v>
      </c>
      <c r="D50" t="s">
        <v>93</v>
      </c>
      <c r="E50" t="s">
        <v>91</v>
      </c>
      <c r="F50">
        <v>70</v>
      </c>
      <c r="G50">
        <v>350</v>
      </c>
      <c r="H50">
        <f t="shared" si="0"/>
        <v>420</v>
      </c>
      <c r="I50">
        <v>999</v>
      </c>
      <c r="K50">
        <f t="shared" si="1"/>
        <v>999</v>
      </c>
      <c r="L50">
        <f>MIN(Table35[[#This Row],[Total1]],Table35[[#This Row],[Total2]])</f>
        <v>420</v>
      </c>
      <c r="M50" s="7">
        <v>1</v>
      </c>
    </row>
    <row r="51" spans="1:13" x14ac:dyDescent="0.2">
      <c r="A51" t="s">
        <v>105</v>
      </c>
      <c r="C51">
        <v>54</v>
      </c>
      <c r="D51" t="s">
        <v>106</v>
      </c>
      <c r="E51" t="s">
        <v>91</v>
      </c>
      <c r="F51">
        <v>253.78</v>
      </c>
      <c r="G51">
        <v>168</v>
      </c>
      <c r="H51">
        <f t="shared" si="0"/>
        <v>421.78</v>
      </c>
      <c r="I51">
        <v>999</v>
      </c>
      <c r="K51">
        <f t="shared" si="1"/>
        <v>999</v>
      </c>
      <c r="L51">
        <f>MIN(Table35[[#This Row],[Total1]],Table35[[#This Row],[Total2]])</f>
        <v>421.78</v>
      </c>
      <c r="M51" s="7">
        <v>6</v>
      </c>
    </row>
    <row r="52" spans="1:13" x14ac:dyDescent="0.2">
      <c r="A52" t="s">
        <v>31</v>
      </c>
      <c r="B52" t="s">
        <v>32</v>
      </c>
      <c r="C52">
        <v>50</v>
      </c>
      <c r="D52" t="s">
        <v>62</v>
      </c>
      <c r="E52" t="s">
        <v>63</v>
      </c>
      <c r="F52">
        <v>164.4</v>
      </c>
      <c r="G52">
        <v>460</v>
      </c>
      <c r="H52">
        <f t="shared" si="0"/>
        <v>624.4</v>
      </c>
      <c r="I52">
        <v>163.68</v>
      </c>
      <c r="J52">
        <v>356</v>
      </c>
      <c r="K52">
        <f t="shared" si="1"/>
        <v>519.68000000000006</v>
      </c>
      <c r="L52">
        <f>MIN(Table35[[#This Row],[Total1]],Table35[[#This Row],[Total2]])</f>
        <v>519.68000000000006</v>
      </c>
      <c r="M52" s="7">
        <v>5</v>
      </c>
    </row>
    <row r="53" spans="1:13" x14ac:dyDescent="0.2">
      <c r="A53" t="s">
        <v>105</v>
      </c>
      <c r="C53">
        <v>64</v>
      </c>
      <c r="D53" t="s">
        <v>114</v>
      </c>
      <c r="F53">
        <v>217.46</v>
      </c>
      <c r="G53">
        <v>950</v>
      </c>
      <c r="H53">
        <v>1167.46</v>
      </c>
      <c r="I53">
        <v>999</v>
      </c>
      <c r="K53">
        <v>999</v>
      </c>
      <c r="L53">
        <f>MIN(Table35[[#This Row],[Total1]],Table35[[#This Row],[Total2]])</f>
        <v>999</v>
      </c>
      <c r="M53" s="7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By Class</vt:lpstr>
      <vt:lpstr>By time</vt:lpstr>
      <vt:lpstr>Clean by class</vt:lpstr>
      <vt:lpstr>Clean by Time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 M</dc:creator>
  <cp:lastModifiedBy>Peter Stekel</cp:lastModifiedBy>
  <dcterms:created xsi:type="dcterms:W3CDTF">2025-04-07T21:58:17Z</dcterms:created>
  <dcterms:modified xsi:type="dcterms:W3CDTF">2025-04-14T22:23:25Z</dcterms:modified>
</cp:coreProperties>
</file>